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5955" yWindow="65521" windowWidth="6000" windowHeight="6990" activeTab="0"/>
  </bookViews>
  <sheets>
    <sheet name="Your crib" sheetId="1" r:id="rId1"/>
    <sheet name="Opponent's crib" sheetId="2" r:id="rId2"/>
    <sheet name="Anderson average" sheetId="3" r:id="rId3"/>
  </sheets>
  <definedNames/>
  <calcPr fullCalcOnLoad="1"/>
</workbook>
</file>

<file path=xl/sharedStrings.xml><?xml version="1.0" encoding="utf-8"?>
<sst xmlns="http://schemas.openxmlformats.org/spreadsheetml/2006/main" count="351" uniqueCount="63">
  <si>
    <t xml:space="preserve">      Colvert</t>
  </si>
  <si>
    <t xml:space="preserve">   Colvert avg:</t>
  </si>
  <si>
    <t xml:space="preserve">   Ras avg:</t>
  </si>
  <si>
    <t>Starter</t>
  </si>
  <si>
    <t>Total</t>
  </si>
  <si>
    <t>J</t>
  </si>
  <si>
    <t>Q</t>
  </si>
  <si>
    <t>K</t>
  </si>
  <si>
    <t>Average added points</t>
  </si>
  <si>
    <t>Discarding to your crib</t>
  </si>
  <si>
    <t>Starting hand:</t>
  </si>
  <si>
    <t>Keep:</t>
  </si>
  <si>
    <t>Discard:</t>
  </si>
  <si>
    <t>Initial points (combined):</t>
  </si>
  <si>
    <t>Diff.</t>
  </si>
  <si>
    <t>Initial points:</t>
  </si>
  <si>
    <t xml:space="preserve">      Rasmussen</t>
  </si>
  <si>
    <t>Schellsburg Cribbage Forum</t>
  </si>
  <si>
    <t>Nobs</t>
  </si>
  <si>
    <t>Flush</t>
  </si>
  <si>
    <t>Card</t>
  </si>
  <si>
    <t>Crib</t>
  </si>
  <si>
    <t>(2 cards)</t>
  </si>
  <si>
    <t>Frequency</t>
  </si>
  <si>
    <t>Points</t>
  </si>
  <si>
    <t>Added</t>
  </si>
  <si>
    <t xml:space="preserve">   Average crib:</t>
  </si>
  <si>
    <t>Average added points:</t>
  </si>
  <si>
    <t>Average hand:</t>
  </si>
  <si>
    <t xml:space="preserve">      Hessel</t>
  </si>
  <si>
    <t xml:space="preserve">   Hessel avg:</t>
  </si>
  <si>
    <t>A</t>
  </si>
  <si>
    <t>Chambers average:</t>
  </si>
  <si>
    <t>Hand</t>
  </si>
  <si>
    <t>Original material copyright © 2000 by Michael Schell. All rights reserved. This file may be freely distributed in its unaltered form.</t>
  </si>
  <si>
    <t>from</t>
  </si>
  <si>
    <r>
      <t>2</t>
    </r>
    <r>
      <rPr>
        <sz val="9.6"/>
        <rFont val="Arial"/>
        <family val="2"/>
      </rPr>
      <t>-</t>
    </r>
    <r>
      <rPr>
        <u val="single"/>
        <sz val="10"/>
        <rFont val="Arial"/>
        <family val="2"/>
      </rPr>
      <t>3</t>
    </r>
    <r>
      <rPr>
        <sz val="10"/>
        <rFont val="Arial"/>
        <family val="2"/>
      </rPr>
      <t>-4-</t>
    </r>
    <r>
      <rPr>
        <u val="single"/>
        <sz val="10"/>
        <rFont val="Arial"/>
        <family val="2"/>
      </rPr>
      <t>5</t>
    </r>
    <r>
      <rPr>
        <sz val="10"/>
        <rFont val="Arial"/>
        <family val="2"/>
      </rPr>
      <t>-5-</t>
    </r>
    <r>
      <rPr>
        <u val="single"/>
        <sz val="10"/>
        <rFont val="Arial"/>
        <family val="2"/>
      </rPr>
      <t>J</t>
    </r>
  </si>
  <si>
    <t>3-4-5-5</t>
  </si>
  <si>
    <t>2-J</t>
  </si>
  <si>
    <t>2-3-4-J</t>
  </si>
  <si>
    <t>5-5</t>
  </si>
  <si>
    <r>
      <t>2</t>
    </r>
    <r>
      <rPr>
        <sz val="9.6"/>
        <rFont val="Arial"/>
        <family val="2"/>
      </rPr>
      <t>-</t>
    </r>
    <r>
      <rPr>
        <u val="single"/>
        <sz val="10"/>
        <rFont val="Arial"/>
        <family val="2"/>
      </rPr>
      <t>3</t>
    </r>
    <r>
      <rPr>
        <sz val="10"/>
        <rFont val="Arial"/>
        <family val="2"/>
      </rPr>
      <t>-</t>
    </r>
    <r>
      <rPr>
        <u val="single"/>
        <sz val="10"/>
        <rFont val="Arial"/>
        <family val="2"/>
      </rPr>
      <t>5</t>
    </r>
    <r>
      <rPr>
        <sz val="10"/>
        <rFont val="Arial"/>
        <family val="2"/>
      </rPr>
      <t>-</t>
    </r>
    <r>
      <rPr>
        <u val="single"/>
        <sz val="10"/>
        <rFont val="Arial"/>
        <family val="2"/>
      </rPr>
      <t>J</t>
    </r>
  </si>
  <si>
    <t>4-5</t>
  </si>
  <si>
    <r>
      <t>4</t>
    </r>
    <r>
      <rPr>
        <sz val="10"/>
        <rFont val="Arial"/>
        <family val="2"/>
      </rPr>
      <t>-</t>
    </r>
    <r>
      <rPr>
        <u val="single"/>
        <sz val="10"/>
        <rFont val="Arial"/>
        <family val="2"/>
      </rPr>
      <t>5</t>
    </r>
    <r>
      <rPr>
        <sz val="10"/>
        <rFont val="Arial"/>
        <family val="2"/>
      </rPr>
      <t>-6-</t>
    </r>
    <r>
      <rPr>
        <u val="single"/>
        <sz val="10"/>
        <rFont val="Arial"/>
        <family val="2"/>
      </rPr>
      <t>7</t>
    </r>
    <r>
      <rPr>
        <sz val="10"/>
        <rFont val="Arial"/>
        <family val="2"/>
      </rPr>
      <t>-</t>
    </r>
    <r>
      <rPr>
        <u val="single"/>
        <sz val="10"/>
        <rFont val="Arial"/>
        <family val="2"/>
      </rPr>
      <t>9</t>
    </r>
    <r>
      <rPr>
        <sz val="10"/>
        <rFont val="Arial"/>
        <family val="2"/>
      </rPr>
      <t>-J</t>
    </r>
  </si>
  <si>
    <t>4-5-6-7</t>
  </si>
  <si>
    <t>4-5-6-9</t>
  </si>
  <si>
    <t>4-5-6-J</t>
  </si>
  <si>
    <t>9-J</t>
  </si>
  <si>
    <t>7-J</t>
  </si>
  <si>
    <t>7-9</t>
  </si>
  <si>
    <t>6-J</t>
  </si>
  <si>
    <t>Discarding to opponent's crib</t>
  </si>
  <si>
    <r>
      <t>4</t>
    </r>
    <r>
      <rPr>
        <sz val="10"/>
        <rFont val="Arial"/>
        <family val="2"/>
      </rPr>
      <t>-</t>
    </r>
    <r>
      <rPr>
        <u val="single"/>
        <sz val="10"/>
        <rFont val="Arial"/>
        <family val="2"/>
      </rPr>
      <t>5</t>
    </r>
    <r>
      <rPr>
        <sz val="10"/>
        <rFont val="Arial"/>
        <family val="2"/>
      </rPr>
      <t>-</t>
    </r>
    <r>
      <rPr>
        <u val="single"/>
        <sz val="10"/>
        <rFont val="Arial"/>
        <family val="2"/>
      </rPr>
      <t>7</t>
    </r>
    <r>
      <rPr>
        <sz val="10"/>
        <rFont val="Arial"/>
        <family val="2"/>
      </rPr>
      <t>-</t>
    </r>
    <r>
      <rPr>
        <u val="single"/>
        <sz val="10"/>
        <rFont val="Arial"/>
        <family val="2"/>
      </rPr>
      <t>9</t>
    </r>
  </si>
  <si>
    <t>Anderson average</t>
  </si>
  <si>
    <t>Unweighted average hand (Anderson average)</t>
  </si>
  <si>
    <t>Value</t>
  </si>
  <si>
    <t>Four-card hand</t>
  </si>
  <si>
    <t>A-A-2-3</t>
  </si>
  <si>
    <t>A-2-2-3</t>
  </si>
  <si>
    <t>A-2-3-3</t>
  </si>
  <si>
    <t>2-2-3-4</t>
  </si>
  <si>
    <t>2-3-3-4</t>
  </si>
  <si>
    <t>2-3-4-4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</si>
</sst>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0_);\(0\)"/>
    <numFmt numFmtId="173" formatCode="_(* #,##0.000000000000000_);_(* \(#,##0.000000000000000\);_(* &quot;-&quot;??_);_(@_)"/>
    <numFmt numFmtId="174" formatCode="0.0%"/>
    <numFmt numFmtId="175" formatCode="_(* #,##0.000_);_(* \(#,##0.000\);_(* &quot;-&quot;??_);_(@_)"/>
    <numFmt numFmtId="176" formatCode="0.000000000"/>
    <numFmt numFmtId="177" formatCode="0.00000000"/>
    <numFmt numFmtId="178" formatCode="_(* #,##0.000_);_(* \(#,###.000\);_(* &quot;-&quot;??_);_(@_)"/>
    <numFmt numFmtId="179" formatCode="_(* #,###.000_);_(* \(#,###.000\);_(* &quot;-&quot;??_);_(@_)"/>
    <numFmt numFmtId="180" formatCode="_(* #,###.00_);_(* \(#,###.00\);_(* &quot;-&quot;??_);_(@_)"/>
    <numFmt numFmtId="181" formatCode="_(* #,###.0_);_(* \(#,###.0\);_(* &quot;-&quot;??_);_(@_)"/>
    <numFmt numFmtId="182" formatCode="_(* #,###_);_(* \(#,###\);_(* &quot;-&quot;??_);_(@_)"/>
    <numFmt numFmtId="183" formatCode="_(* #,###.000_);_(* \(#,###.000\);_(0.00_);_(@_)"/>
    <numFmt numFmtId="184" formatCode="_(* #,###.000_);_(* \(#,###.000\);_(.000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_);_(* \(#,##0.0000\);_(* &quot;-&quot;??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\+#,##0;\-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\+#,##0.0;\-#,##0.0"/>
    <numFmt numFmtId="197" formatCode="\+#,##0.00;\-#,##0.00"/>
    <numFmt numFmtId="198" formatCode=".000"/>
    <numFmt numFmtId="199" formatCode="m/d/yyyy"/>
  </numFmts>
  <fonts count="1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u val="single"/>
      <sz val="10"/>
      <color indexed="12"/>
      <name val="Arial"/>
      <family val="2"/>
    </font>
    <font>
      <sz val="9.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49" fontId="3" fillId="0" borderId="0" xfId="0" applyNumberFormat="1" applyFont="1" applyAlignment="1">
      <alignment vertical="top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49" fontId="0" fillId="2" borderId="0" xfId="0" applyNumberFormat="1" applyFill="1" applyAlignment="1">
      <alignment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37" fontId="0" fillId="2" borderId="0" xfId="0" applyNumberFormat="1" applyFill="1" applyAlignment="1">
      <alignment/>
    </xf>
    <xf numFmtId="37" fontId="0" fillId="0" borderId="0" xfId="0" applyNumberFormat="1" applyAlignment="1">
      <alignment/>
    </xf>
    <xf numFmtId="37" fontId="0" fillId="0" borderId="0" xfId="15" applyNumberFormat="1" applyAlignment="1">
      <alignment/>
    </xf>
    <xf numFmtId="1" fontId="1" fillId="0" borderId="0" xfId="0" applyNumberFormat="1" applyFont="1" applyBorder="1" applyAlignment="1">
      <alignment horizontal="right" wrapText="1"/>
    </xf>
    <xf numFmtId="1" fontId="0" fillId="2" borderId="0" xfId="0" applyNumberFormat="1" applyFill="1" applyAlignment="1">
      <alignment horizontal="left"/>
    </xf>
    <xf numFmtId="37" fontId="0" fillId="0" borderId="0" xfId="0" applyNumberFormat="1" applyFill="1" applyAlignment="1">
      <alignment/>
    </xf>
    <xf numFmtId="37" fontId="0" fillId="2" borderId="0" xfId="15" applyNumberFormat="1" applyFill="1" applyAlignment="1">
      <alignment/>
    </xf>
    <xf numFmtId="37" fontId="0" fillId="0" borderId="0" xfId="15" applyNumberFormat="1" applyAlignment="1">
      <alignment/>
    </xf>
    <xf numFmtId="0" fontId="1" fillId="0" borderId="0" xfId="0" applyFont="1" applyAlignment="1">
      <alignment horizontal="right"/>
    </xf>
    <xf numFmtId="171" fontId="0" fillId="2" borderId="0" xfId="0" applyNumberFormat="1" applyFill="1" applyAlignment="1">
      <alignment/>
    </xf>
    <xf numFmtId="1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2" fontId="0" fillId="2" borderId="0" xfId="0" applyNumberFormat="1" applyFill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2" borderId="0" xfId="0" applyFont="1" applyFill="1" applyAlignment="1" applyProtection="1">
      <alignment/>
      <protection locked="0"/>
    </xf>
    <xf numFmtId="16" fontId="0" fillId="2" borderId="0" xfId="0" applyNumberFormat="1" applyFont="1" applyFill="1" applyAlignment="1" applyProtection="1">
      <alignment/>
      <protection locked="0"/>
    </xf>
    <xf numFmtId="49" fontId="0" fillId="2" borderId="0" xfId="0" applyNumberFormat="1" applyFill="1" applyAlignment="1" applyProtection="1">
      <alignment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2" fontId="0" fillId="2" borderId="0" xfId="0" applyNumberFormat="1" applyFill="1" applyAlignment="1" applyProtection="1">
      <alignment/>
      <protection locked="0"/>
    </xf>
    <xf numFmtId="171" fontId="0" fillId="2" borderId="0" xfId="0" applyNumberFormat="1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49" fontId="0" fillId="2" borderId="0" xfId="0" applyNumberFormat="1" applyFont="1" applyFill="1" applyAlignment="1" applyProtection="1">
      <alignment/>
      <protection locked="0"/>
    </xf>
    <xf numFmtId="37" fontId="0" fillId="2" borderId="0" xfId="0" applyNumberFormat="1" applyFill="1" applyAlignment="1" applyProtection="1">
      <alignment/>
      <protection locked="0"/>
    </xf>
    <xf numFmtId="37" fontId="0" fillId="2" borderId="0" xfId="15" applyNumberFormat="1" applyFill="1" applyAlignment="1" applyProtection="1">
      <alignment/>
      <protection locked="0"/>
    </xf>
    <xf numFmtId="37" fontId="0" fillId="2" borderId="0" xfId="15" applyNumberFormat="1" applyFill="1" applyAlignment="1" applyProtection="1">
      <alignment/>
      <protection locked="0"/>
    </xf>
    <xf numFmtId="37" fontId="0" fillId="2" borderId="0" xfId="15" applyNumberFormat="1" applyFill="1" applyAlignment="1">
      <alignment/>
    </xf>
    <xf numFmtId="49" fontId="4" fillId="2" borderId="0" xfId="0" applyNumberFormat="1" applyFont="1" applyFill="1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20" applyFont="1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20" applyAlignment="1">
      <alignment vertical="center"/>
    </xf>
    <xf numFmtId="49" fontId="11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ribbage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ribbage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ribbage.ht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27"/>
  <sheetViews>
    <sheetView showGridLines="0" tabSelected="1" zoomScale="96" zoomScaleNormal="96" workbookViewId="0" topLeftCell="A1">
      <selection activeCell="C2" sqref="C2"/>
    </sheetView>
  </sheetViews>
  <sheetFormatPr defaultColWidth="9.140625" defaultRowHeight="12.75"/>
  <cols>
    <col min="1" max="1" width="8.7109375" style="0" customWidth="1"/>
    <col min="2" max="2" width="12.57421875" style="0" customWidth="1"/>
    <col min="3" max="3" width="11.00390625" style="0" customWidth="1"/>
    <col min="4" max="4" width="8.7109375" style="0" customWidth="1"/>
    <col min="5" max="5" width="6.57421875" style="1" customWidth="1"/>
    <col min="6" max="6" width="7.140625" style="0" customWidth="1"/>
    <col min="7" max="7" width="3.140625" style="0" customWidth="1"/>
    <col min="8" max="8" width="8.7109375" style="0" customWidth="1"/>
    <col min="9" max="9" width="12.57421875" style="0" customWidth="1"/>
    <col min="10" max="10" width="11.00390625" style="0" customWidth="1"/>
    <col min="11" max="11" width="8.7109375" style="0" customWidth="1"/>
    <col min="12" max="12" width="6.57421875" style="0" customWidth="1"/>
    <col min="13" max="13" width="7.140625" style="0" customWidth="1"/>
    <col min="14" max="14" width="3.140625" style="0" customWidth="1"/>
    <col min="15" max="15" width="8.8515625" style="0" customWidth="1"/>
    <col min="16" max="16" width="12.57421875" style="0" customWidth="1"/>
    <col min="17" max="17" width="11.140625" style="0" customWidth="1"/>
    <col min="18" max="18" width="8.8515625" style="0" customWidth="1"/>
    <col min="19" max="19" width="6.57421875" style="0" customWidth="1"/>
    <col min="20" max="20" width="7.140625" style="0" customWidth="1"/>
    <col min="21" max="21" width="2.140625" style="0" customWidth="1"/>
  </cols>
  <sheetData>
    <row r="1" spans="1:10" s="42" customFormat="1" ht="27" customHeight="1">
      <c r="A1" s="49" t="s">
        <v>9</v>
      </c>
      <c r="E1" s="43"/>
      <c r="F1" s="44"/>
      <c r="G1" s="45" t="s">
        <v>35</v>
      </c>
      <c r="H1" s="46" t="s">
        <v>17</v>
      </c>
      <c r="I1" s="47"/>
      <c r="J1" s="48"/>
    </row>
    <row r="2" spans="1:19" s="3" customFormat="1" ht="12.75">
      <c r="A2" s="3" t="s">
        <v>10</v>
      </c>
      <c r="C2" s="35" t="s">
        <v>36</v>
      </c>
      <c r="D2" s="4" t="s">
        <v>26</v>
      </c>
      <c r="E2" s="4"/>
      <c r="H2" s="3" t="s">
        <v>10</v>
      </c>
      <c r="J2" s="35" t="s">
        <v>36</v>
      </c>
      <c r="K2" s="4" t="s">
        <v>26</v>
      </c>
      <c r="L2" s="4"/>
      <c r="O2" s="3" t="s">
        <v>10</v>
      </c>
      <c r="Q2" s="35" t="s">
        <v>36</v>
      </c>
      <c r="R2" s="4" t="s">
        <v>26</v>
      </c>
      <c r="S2" s="4"/>
    </row>
    <row r="3" spans="1:20" s="4" customFormat="1" ht="12.75">
      <c r="A3" s="4" t="s">
        <v>11</v>
      </c>
      <c r="C3" s="30" t="s">
        <v>37</v>
      </c>
      <c r="D3" s="5" t="s">
        <v>29</v>
      </c>
      <c r="E3" s="5"/>
      <c r="F3" s="33">
        <v>3.79</v>
      </c>
      <c r="H3" s="4" t="s">
        <v>11</v>
      </c>
      <c r="J3" s="29" t="s">
        <v>39</v>
      </c>
      <c r="K3" s="5" t="s">
        <v>29</v>
      </c>
      <c r="L3" s="5"/>
      <c r="M3" s="33">
        <v>8.95</v>
      </c>
      <c r="O3" s="4" t="s">
        <v>11</v>
      </c>
      <c r="Q3" s="35" t="s">
        <v>41</v>
      </c>
      <c r="R3" s="5" t="s">
        <v>29</v>
      </c>
      <c r="S3" s="5"/>
      <c r="T3" s="33">
        <v>6.54</v>
      </c>
    </row>
    <row r="4" spans="1:20" s="4" customFormat="1" ht="12.75">
      <c r="A4" s="4" t="s">
        <v>12</v>
      </c>
      <c r="C4" s="31" t="s">
        <v>38</v>
      </c>
      <c r="D4" s="5" t="s">
        <v>0</v>
      </c>
      <c r="F4" s="34">
        <v>3.8</v>
      </c>
      <c r="H4" s="4" t="s">
        <v>12</v>
      </c>
      <c r="J4" s="31" t="s">
        <v>40</v>
      </c>
      <c r="K4" s="5" t="s">
        <v>0</v>
      </c>
      <c r="M4" s="34">
        <v>8.6</v>
      </c>
      <c r="O4" s="4" t="s">
        <v>12</v>
      </c>
      <c r="Q4" s="36" t="s">
        <v>42</v>
      </c>
      <c r="R4" s="5" t="s">
        <v>0</v>
      </c>
      <c r="T4" s="34">
        <v>6.4</v>
      </c>
    </row>
    <row r="5" spans="1:20" s="5" customFormat="1" ht="12.75">
      <c r="A5" s="5" t="s">
        <v>13</v>
      </c>
      <c r="C5" s="32">
        <v>8</v>
      </c>
      <c r="D5" s="5" t="s">
        <v>16</v>
      </c>
      <c r="E5" s="4"/>
      <c r="F5" s="33">
        <v>4.05</v>
      </c>
      <c r="H5" s="5" t="s">
        <v>13</v>
      </c>
      <c r="J5" s="32">
        <v>7</v>
      </c>
      <c r="K5" s="5" t="s">
        <v>16</v>
      </c>
      <c r="L5" s="4"/>
      <c r="M5" s="33">
        <v>8.87</v>
      </c>
      <c r="O5" s="5" t="s">
        <v>13</v>
      </c>
      <c r="Q5" s="32">
        <v>8</v>
      </c>
      <c r="R5" s="5" t="s">
        <v>16</v>
      </c>
      <c r="S5" s="4"/>
      <c r="T5" s="33">
        <v>6.53</v>
      </c>
    </row>
    <row r="6" spans="1:20" s="5" customFormat="1" ht="19.5" customHeight="1">
      <c r="A6" s="5" t="s">
        <v>27</v>
      </c>
      <c r="C6" s="6">
        <f>(((+F11*B11)+(F12*B12)+(F13*B13)+(F14*B14)+(F15*B15)+(F16*B16)+(F17*B17)+(F18*B18)+(F19*B19)+(F20*B20)+(F21*B21)+(F22*B22)+(F23*B23))/46)+(E24*B24/46)+(E25*B25/46)</f>
        <v>5.1521739130434785</v>
      </c>
      <c r="D6" s="12" t="s">
        <v>30</v>
      </c>
      <c r="E6" s="12"/>
      <c r="F6" s="11">
        <f>(((+C11*B11)+(C12*B12)+(C13*B13)+(C14*B14)+(C15*B15)+(C16*B16)+(C17*B17)+(C18*B18)+(C19*B19)+(C20*B20)+(C21*B21)+(C22*B22)+(C23*B23))/46)+(C24*B24/46)+(C25*B25/46)+F3</f>
        <v>16.268260869565218</v>
      </c>
      <c r="H6" s="5" t="s">
        <v>27</v>
      </c>
      <c r="J6" s="6">
        <f>(((+M11*I11)+(M12*I12)+(M13*I13)+(M14*I14)+(M15*I15)+(M16*I16)+(M17*I17)+(M18*I18)+(M19*I19)+(M20*I20)+(M21*I21)+(M22*I22)+(M23*I23))/46)+(L24*I24/46)+(L25*I25/46)</f>
        <v>4.695652173913044</v>
      </c>
      <c r="K6" s="12" t="s">
        <v>30</v>
      </c>
      <c r="L6" s="12"/>
      <c r="M6" s="11">
        <f>(((+J11*I11)+(J12*I12)+(J13*I13)+(J14*I14)+(J15*I15)+(J16*I16)+(J17*I17)+(J18*I18)+(J19*I19)+(J20*I20)+(J21*I21)+(J22*I22)+(J23*I23))/46)+(J24*I24/46)+(J25*I25/46)+M3</f>
        <v>17.080434782608695</v>
      </c>
      <c r="O6" s="5" t="s">
        <v>27</v>
      </c>
      <c r="Q6" s="6">
        <f>(((+T11*P11)+(T12*P12)+(T13*P13)+(T14*P14)+(T15*P15)+(T16*P16)+(T17*P17)+(T18*P18)+(T19*P19)+(T20*P20)+(T21*P21)+(T22*P22)+(T23*P23))/46)+(S24*P24/46)+(S25*P25/46)</f>
        <v>4.978260869565219</v>
      </c>
      <c r="R6" s="12" t="s">
        <v>30</v>
      </c>
      <c r="S6" s="12"/>
      <c r="T6" s="11">
        <f>(((+Q11*P11)+(Q12*P12)+(Q13*P13)+(Q14*P14)+(Q15*P15)+(Q16*P16)+(Q17*P17)+(Q18*P18)+(Q19*P19)+(Q20*P20)+(Q21*P21)+(Q22*P22)+(Q23*P23))/46)+(Q24*P24/46)+(Q25*P25/46)+T3</f>
        <v>18.018260869565218</v>
      </c>
    </row>
    <row r="7" spans="1:20" s="12" customFormat="1" ht="12.75">
      <c r="A7" s="12" t="s">
        <v>28</v>
      </c>
      <c r="C7" s="11">
        <f>(((+C11*B11)+(C12*B12)+(C13*B13)+(C14*B14)+(C15*B15)+(C16*B16)+(C17*B17)+(C18*B18)+(C19*B19)+(C20*B20)+(C21*B21)+(C22*B22)+(C23*B23))/46)+(C24*B24/46)+(C25*B25/46)</f>
        <v>12.478260869565217</v>
      </c>
      <c r="D7" s="12" t="s">
        <v>1</v>
      </c>
      <c r="F7" s="11">
        <f>(((+C11*B11)+(C12*B12)+(C13*B13)+(C14*B14)+(C15*B15)+(C16*B16)+(C17*B17)+(C18*B18)+(C19*B19)+(C20*B20)+(C21*B21)+(C22*B22)+(C23*B23))/46)+(C24*B24/46)+(C25*B25/46)+F4</f>
        <v>16.278260869565216</v>
      </c>
      <c r="H7" s="12" t="s">
        <v>28</v>
      </c>
      <c r="J7" s="11">
        <f>(((+J11*I11)+(J12*I12)+(J13*I13)+(J14*I14)+(J15*I15)+(J16*I16)+(J17*I17)+(J18*I18)+(J19*I19)+(J20*I20)+(J21*I21)+(J22*I22)+(J23*I23))/46)+(J24*I24/46)+(J25*I25/46)</f>
        <v>8.130434782608695</v>
      </c>
      <c r="K7" s="12" t="s">
        <v>1</v>
      </c>
      <c r="M7" s="11">
        <f>(((+J11*I11)+(J12*I12)+(J13*I13)+(J14*I14)+(J15*I15)+(J16*I16)+(J17*I17)+(J18*I18)+(J19*I19)+(J20*I20)+(J21*I21)+(J22*I22)+(J23*I23))/46)+(J24*I24/46)+(J25*I25/46)+M4</f>
        <v>16.730434782608697</v>
      </c>
      <c r="O7" s="12" t="s">
        <v>28</v>
      </c>
      <c r="Q7" s="11">
        <f>(((+Q11*P11)+(Q12*P12)+(Q13*P13)+(Q14*P14)+(Q15*P15)+(Q16*P16)+(Q17*P17)+(Q18*P18)+(Q19*P19)+(Q20*P20)+(Q21*P21)+(Q22*P22)+(Q23*P23))/46)+(Q24*P24/46)+(Q25*P25/46)</f>
        <v>11.478260869565217</v>
      </c>
      <c r="R7" s="12" t="s">
        <v>1</v>
      </c>
      <c r="T7" s="11">
        <f>(((+Q11*P11)+(Q12*P12)+(Q13*P13)+(Q14*P14)+(Q15*P15)+(Q16*P16)+(Q17*P17)+(Q18*P18)+(Q19*P19)+(Q20*P20)+(Q21*P21)+(Q22*P22)+(Q23*P23))/46)+(Q24*P24/46)+(Q25*P25/46)+T4</f>
        <v>17.878260869565217</v>
      </c>
    </row>
    <row r="8" spans="1:20" s="12" customFormat="1" ht="12.75">
      <c r="A8" s="12" t="s">
        <v>32</v>
      </c>
      <c r="C8" s="11">
        <f>+C5+C6</f>
        <v>13.152173913043478</v>
      </c>
      <c r="D8" s="12" t="s">
        <v>2</v>
      </c>
      <c r="F8" s="11">
        <f>(((+C11*B11)+(C12*B12)+(C13*B13)+(C14*B14)+(C15*B15)+(C16*B16)+(C17*B17)+(C18*B18)+(C19*B19)+(C20*B20)+(C21*B21)+(C22*B22)+(C23*B23))/46)+(C24*B24/46)+(C25*B25/46)+F5</f>
        <v>16.528260869565216</v>
      </c>
      <c r="H8" s="12" t="s">
        <v>32</v>
      </c>
      <c r="J8" s="11">
        <f>+J5+J6</f>
        <v>11.695652173913043</v>
      </c>
      <c r="K8" s="12" t="s">
        <v>2</v>
      </c>
      <c r="M8" s="11">
        <f>(((+J11*I11)+(J12*I12)+(J13*I13)+(J14*I14)+(J15*I15)+(J16*I16)+(J17*I17)+(J18*I18)+(J19*I19)+(J20*I20)+(J21*I21)+(J22*I22)+(J23*I23))/46)+(J24*I24/46)+(J25*I25/46)+M5</f>
        <v>17.000434782608693</v>
      </c>
      <c r="O8" s="12" t="s">
        <v>32</v>
      </c>
      <c r="Q8" s="11">
        <f>+Q5+Q6</f>
        <v>12.978260869565219</v>
      </c>
      <c r="R8" s="12" t="s">
        <v>2</v>
      </c>
      <c r="T8" s="11">
        <f>(((+Q11*P11)+(Q12*P12)+(Q13*P13)+(Q14*P14)+(Q15*P15)+(Q16*P16)+(Q17*P17)+(Q18*P18)+(Q19*P19)+(Q20*P20)+(Q21*P21)+(Q22*P22)+(Q23*P23))/46)+(Q24*P24/46)+(Q25*P25/46)+T5</f>
        <v>18.008260869565216</v>
      </c>
    </row>
    <row r="9" spans="2:20" s="25" customFormat="1" ht="17.25" customHeight="1">
      <c r="B9" s="25" t="s">
        <v>20</v>
      </c>
      <c r="C9" s="25" t="s">
        <v>33</v>
      </c>
      <c r="D9" s="25" t="s">
        <v>21</v>
      </c>
      <c r="F9" s="25" t="s">
        <v>25</v>
      </c>
      <c r="I9" s="25" t="s">
        <v>20</v>
      </c>
      <c r="J9" s="25" t="s">
        <v>33</v>
      </c>
      <c r="K9" s="25" t="s">
        <v>21</v>
      </c>
      <c r="M9" s="25" t="s">
        <v>25</v>
      </c>
      <c r="P9" s="25" t="s">
        <v>20</v>
      </c>
      <c r="Q9" s="25" t="s">
        <v>33</v>
      </c>
      <c r="R9" s="25" t="s">
        <v>21</v>
      </c>
      <c r="T9" s="25" t="s">
        <v>25</v>
      </c>
    </row>
    <row r="10" spans="1:21" s="9" customFormat="1" ht="12.75">
      <c r="A10" s="7" t="s">
        <v>3</v>
      </c>
      <c r="B10" s="7" t="s">
        <v>23</v>
      </c>
      <c r="C10" s="7" t="s">
        <v>55</v>
      </c>
      <c r="D10" s="7" t="s">
        <v>22</v>
      </c>
      <c r="E10" s="7" t="s">
        <v>4</v>
      </c>
      <c r="F10" s="8" t="s">
        <v>24</v>
      </c>
      <c r="G10" s="17"/>
      <c r="H10" s="7" t="s">
        <v>3</v>
      </c>
      <c r="I10" s="7" t="s">
        <v>23</v>
      </c>
      <c r="J10" s="7" t="s">
        <v>55</v>
      </c>
      <c r="K10" s="7" t="s">
        <v>22</v>
      </c>
      <c r="L10" s="7" t="s">
        <v>4</v>
      </c>
      <c r="M10" s="8" t="s">
        <v>24</v>
      </c>
      <c r="N10" s="17"/>
      <c r="O10" s="7" t="s">
        <v>3</v>
      </c>
      <c r="P10" s="7" t="s">
        <v>23</v>
      </c>
      <c r="Q10" s="7" t="s">
        <v>55</v>
      </c>
      <c r="R10" s="7" t="s">
        <v>22</v>
      </c>
      <c r="S10" s="7" t="s">
        <v>4</v>
      </c>
      <c r="T10" s="8" t="s">
        <v>24</v>
      </c>
      <c r="U10" s="17"/>
    </row>
    <row r="11" spans="1:21" s="3" customFormat="1" ht="12.75">
      <c r="A11" s="22" t="s">
        <v>31</v>
      </c>
      <c r="B11" s="38">
        <v>4</v>
      </c>
      <c r="C11" s="37">
        <v>10</v>
      </c>
      <c r="D11" s="37">
        <v>0</v>
      </c>
      <c r="E11" s="15">
        <f>+C11+D11</f>
        <v>10</v>
      </c>
      <c r="F11" s="16">
        <f>+E11-C$5</f>
        <v>2</v>
      </c>
      <c r="G11" s="16"/>
      <c r="H11" s="22" t="s">
        <v>31</v>
      </c>
      <c r="I11" s="19">
        <f>+B11</f>
        <v>4</v>
      </c>
      <c r="J11" s="37">
        <v>8</v>
      </c>
      <c r="K11" s="37">
        <v>2</v>
      </c>
      <c r="L11" s="15">
        <f>+J11+K11</f>
        <v>10</v>
      </c>
      <c r="M11" s="16">
        <f>+L11-J$5</f>
        <v>3</v>
      </c>
      <c r="N11" s="16"/>
      <c r="O11" s="22" t="s">
        <v>31</v>
      </c>
      <c r="P11" s="19">
        <f>+I11</f>
        <v>4</v>
      </c>
      <c r="Q11" s="37">
        <v>11</v>
      </c>
      <c r="R11" s="37">
        <v>0</v>
      </c>
      <c r="S11" s="15">
        <f>+Q11+R11</f>
        <v>11</v>
      </c>
      <c r="T11" s="16">
        <f>+S11-Q$5</f>
        <v>3</v>
      </c>
      <c r="U11" s="16"/>
    </row>
    <row r="12" spans="1:21" s="3" customFormat="1" ht="12.75">
      <c r="A12" s="22">
        <v>2</v>
      </c>
      <c r="B12" s="40">
        <v>3</v>
      </c>
      <c r="C12" s="14">
        <v>12</v>
      </c>
      <c r="D12" s="14">
        <v>2</v>
      </c>
      <c r="E12" s="15">
        <f aca="true" t="shared" si="0" ref="E12:E25">+C12+D12</f>
        <v>14</v>
      </c>
      <c r="F12" s="16">
        <f aca="true" t="shared" si="1" ref="F12:F23">+E12-C$5</f>
        <v>6</v>
      </c>
      <c r="G12" s="16"/>
      <c r="H12" s="22">
        <v>2</v>
      </c>
      <c r="I12" s="19">
        <f aca="true" t="shared" si="2" ref="I12:I23">+B12</f>
        <v>3</v>
      </c>
      <c r="J12" s="37">
        <v>12</v>
      </c>
      <c r="K12" s="37">
        <v>2</v>
      </c>
      <c r="L12" s="15">
        <f aca="true" t="shared" si="3" ref="L12:L25">+J12+K12</f>
        <v>14</v>
      </c>
      <c r="M12" s="16">
        <f aca="true" t="shared" si="4" ref="M12:M23">+L12-J$5</f>
        <v>7</v>
      </c>
      <c r="N12" s="16"/>
      <c r="O12" s="22">
        <v>2</v>
      </c>
      <c r="P12" s="19">
        <f aca="true" t="shared" si="5" ref="P12:P23">+I12</f>
        <v>3</v>
      </c>
      <c r="Q12" s="37">
        <v>12</v>
      </c>
      <c r="R12" s="37">
        <v>0</v>
      </c>
      <c r="S12" s="15">
        <f aca="true" t="shared" si="6" ref="S12:S25">+Q12+R12</f>
        <v>12</v>
      </c>
      <c r="T12" s="16">
        <f aca="true" t="shared" si="7" ref="T12:T23">+S12-Q$5</f>
        <v>4</v>
      </c>
      <c r="U12" s="16"/>
    </row>
    <row r="13" spans="1:21" s="3" customFormat="1" ht="12.75">
      <c r="A13" s="22">
        <v>3</v>
      </c>
      <c r="B13" s="40">
        <v>3</v>
      </c>
      <c r="C13" s="14">
        <v>20</v>
      </c>
      <c r="D13" s="14">
        <v>2</v>
      </c>
      <c r="E13" s="15">
        <f t="shared" si="0"/>
        <v>22</v>
      </c>
      <c r="F13" s="16">
        <f t="shared" si="1"/>
        <v>14</v>
      </c>
      <c r="G13" s="16"/>
      <c r="H13" s="22">
        <v>3</v>
      </c>
      <c r="I13" s="19">
        <f t="shared" si="2"/>
        <v>3</v>
      </c>
      <c r="J13" s="37">
        <v>12</v>
      </c>
      <c r="K13" s="37">
        <v>2</v>
      </c>
      <c r="L13" s="15">
        <f t="shared" si="3"/>
        <v>14</v>
      </c>
      <c r="M13" s="16">
        <f t="shared" si="4"/>
        <v>7</v>
      </c>
      <c r="N13" s="16"/>
      <c r="O13" s="22">
        <v>3</v>
      </c>
      <c r="P13" s="19">
        <f t="shared" si="5"/>
        <v>3</v>
      </c>
      <c r="Q13" s="37">
        <v>12</v>
      </c>
      <c r="R13" s="37">
        <v>3</v>
      </c>
      <c r="S13" s="15">
        <f t="shared" si="6"/>
        <v>15</v>
      </c>
      <c r="T13" s="16">
        <f t="shared" si="7"/>
        <v>7</v>
      </c>
      <c r="U13" s="16"/>
    </row>
    <row r="14" spans="1:21" s="3" customFormat="1" ht="12.75">
      <c r="A14" s="22">
        <v>4</v>
      </c>
      <c r="B14" s="40">
        <v>3</v>
      </c>
      <c r="C14" s="14">
        <v>16</v>
      </c>
      <c r="D14" s="14">
        <v>0</v>
      </c>
      <c r="E14" s="15">
        <f t="shared" si="0"/>
        <v>16</v>
      </c>
      <c r="F14" s="16">
        <f t="shared" si="1"/>
        <v>8</v>
      </c>
      <c r="G14" s="16"/>
      <c r="H14" s="22">
        <v>4</v>
      </c>
      <c r="I14" s="19">
        <f t="shared" si="2"/>
        <v>3</v>
      </c>
      <c r="J14" s="37">
        <v>10</v>
      </c>
      <c r="K14" s="37">
        <v>2</v>
      </c>
      <c r="L14" s="15">
        <f t="shared" si="3"/>
        <v>12</v>
      </c>
      <c r="M14" s="16">
        <f t="shared" si="4"/>
        <v>5</v>
      </c>
      <c r="N14" s="16"/>
      <c r="O14" s="22">
        <v>4</v>
      </c>
      <c r="P14" s="19">
        <f t="shared" si="5"/>
        <v>3</v>
      </c>
      <c r="Q14" s="37">
        <v>12</v>
      </c>
      <c r="R14" s="37">
        <v>2</v>
      </c>
      <c r="S14" s="15">
        <f t="shared" si="6"/>
        <v>14</v>
      </c>
      <c r="T14" s="16">
        <f t="shared" si="7"/>
        <v>6</v>
      </c>
      <c r="U14" s="16"/>
    </row>
    <row r="15" spans="1:21" s="3" customFormat="1" ht="12.75">
      <c r="A15" s="22">
        <v>5</v>
      </c>
      <c r="B15" s="40">
        <v>2</v>
      </c>
      <c r="C15" s="14">
        <v>17</v>
      </c>
      <c r="D15" s="14">
        <v>2</v>
      </c>
      <c r="E15" s="15">
        <f t="shared" si="0"/>
        <v>19</v>
      </c>
      <c r="F15" s="16">
        <f t="shared" si="1"/>
        <v>11</v>
      </c>
      <c r="G15" s="16"/>
      <c r="H15" s="22">
        <v>5</v>
      </c>
      <c r="I15" s="19">
        <f t="shared" si="2"/>
        <v>2</v>
      </c>
      <c r="J15" s="37">
        <v>8</v>
      </c>
      <c r="K15" s="37">
        <v>8</v>
      </c>
      <c r="L15" s="15">
        <f t="shared" si="3"/>
        <v>16</v>
      </c>
      <c r="M15" s="16">
        <f t="shared" si="4"/>
        <v>9</v>
      </c>
      <c r="N15" s="16"/>
      <c r="O15" s="22">
        <v>5</v>
      </c>
      <c r="P15" s="19">
        <f t="shared" si="5"/>
        <v>2</v>
      </c>
      <c r="Q15" s="37">
        <v>14</v>
      </c>
      <c r="R15" s="37">
        <v>2</v>
      </c>
      <c r="S15" s="15">
        <f t="shared" si="6"/>
        <v>16</v>
      </c>
      <c r="T15" s="16">
        <f t="shared" si="7"/>
        <v>8</v>
      </c>
      <c r="U15" s="16"/>
    </row>
    <row r="16" spans="1:21" s="3" customFormat="1" ht="12.75">
      <c r="A16" s="22">
        <v>6</v>
      </c>
      <c r="B16" s="40">
        <v>4</v>
      </c>
      <c r="C16" s="14">
        <v>14</v>
      </c>
      <c r="D16" s="14">
        <v>0</v>
      </c>
      <c r="E16" s="15">
        <f t="shared" si="0"/>
        <v>14</v>
      </c>
      <c r="F16" s="16">
        <f t="shared" si="1"/>
        <v>6</v>
      </c>
      <c r="G16" s="16"/>
      <c r="H16" s="22">
        <v>6</v>
      </c>
      <c r="I16" s="19">
        <f t="shared" si="2"/>
        <v>4</v>
      </c>
      <c r="J16" s="37">
        <v>7</v>
      </c>
      <c r="K16" s="37">
        <v>2</v>
      </c>
      <c r="L16" s="15">
        <f t="shared" si="3"/>
        <v>9</v>
      </c>
      <c r="M16" s="16">
        <f t="shared" si="4"/>
        <v>2</v>
      </c>
      <c r="N16" s="16"/>
      <c r="O16" s="22">
        <v>6</v>
      </c>
      <c r="P16" s="19">
        <f t="shared" si="5"/>
        <v>4</v>
      </c>
      <c r="Q16" s="37">
        <v>8</v>
      </c>
      <c r="R16" s="37">
        <v>5</v>
      </c>
      <c r="S16" s="15">
        <f t="shared" si="6"/>
        <v>13</v>
      </c>
      <c r="T16" s="16">
        <f t="shared" si="7"/>
        <v>5</v>
      </c>
      <c r="U16" s="16"/>
    </row>
    <row r="17" spans="1:21" s="3" customFormat="1" ht="12.75">
      <c r="A17" s="22">
        <v>7</v>
      </c>
      <c r="B17" s="40">
        <v>4</v>
      </c>
      <c r="C17" s="14">
        <v>12</v>
      </c>
      <c r="D17" s="14">
        <v>0</v>
      </c>
      <c r="E17" s="15">
        <f t="shared" si="0"/>
        <v>12</v>
      </c>
      <c r="F17" s="16">
        <f t="shared" si="1"/>
        <v>4</v>
      </c>
      <c r="G17" s="16"/>
      <c r="H17" s="22">
        <v>7</v>
      </c>
      <c r="I17" s="19">
        <f t="shared" si="2"/>
        <v>4</v>
      </c>
      <c r="J17" s="37">
        <v>5</v>
      </c>
      <c r="K17" s="37">
        <v>2</v>
      </c>
      <c r="L17" s="15">
        <f t="shared" si="3"/>
        <v>7</v>
      </c>
      <c r="M17" s="16">
        <f t="shared" si="4"/>
        <v>0</v>
      </c>
      <c r="N17" s="16"/>
      <c r="O17" s="22">
        <v>7</v>
      </c>
      <c r="P17" s="19">
        <f t="shared" si="5"/>
        <v>4</v>
      </c>
      <c r="Q17" s="37">
        <v>10</v>
      </c>
      <c r="R17" s="37">
        <v>0</v>
      </c>
      <c r="S17" s="15">
        <f t="shared" si="6"/>
        <v>10</v>
      </c>
      <c r="T17" s="16">
        <f t="shared" si="7"/>
        <v>2</v>
      </c>
      <c r="U17" s="16"/>
    </row>
    <row r="18" spans="1:21" s="3" customFormat="1" ht="12.75">
      <c r="A18" s="22">
        <v>8</v>
      </c>
      <c r="B18" s="40">
        <v>4</v>
      </c>
      <c r="C18" s="14">
        <v>10</v>
      </c>
      <c r="D18" s="14">
        <v>0</v>
      </c>
      <c r="E18" s="15">
        <f t="shared" si="0"/>
        <v>10</v>
      </c>
      <c r="F18" s="16">
        <f t="shared" si="1"/>
        <v>2</v>
      </c>
      <c r="G18" s="16"/>
      <c r="H18" s="22">
        <v>8</v>
      </c>
      <c r="I18" s="19">
        <f t="shared" si="2"/>
        <v>4</v>
      </c>
      <c r="J18" s="37">
        <v>7</v>
      </c>
      <c r="K18" s="37">
        <v>2</v>
      </c>
      <c r="L18" s="15">
        <f t="shared" si="3"/>
        <v>9</v>
      </c>
      <c r="M18" s="16">
        <f t="shared" si="4"/>
        <v>2</v>
      </c>
      <c r="N18" s="16"/>
      <c r="O18" s="22">
        <v>8</v>
      </c>
      <c r="P18" s="19">
        <f t="shared" si="5"/>
        <v>4</v>
      </c>
      <c r="Q18" s="37">
        <v>10</v>
      </c>
      <c r="R18" s="37">
        <v>0</v>
      </c>
      <c r="S18" s="15">
        <f t="shared" si="6"/>
        <v>10</v>
      </c>
      <c r="T18" s="16">
        <f t="shared" si="7"/>
        <v>2</v>
      </c>
      <c r="U18" s="16"/>
    </row>
    <row r="19" spans="1:21" s="3" customFormat="1" ht="12.75">
      <c r="A19" s="22">
        <v>9</v>
      </c>
      <c r="B19" s="40">
        <v>4</v>
      </c>
      <c r="C19" s="14">
        <v>8</v>
      </c>
      <c r="D19" s="14">
        <v>0</v>
      </c>
      <c r="E19" s="15">
        <f t="shared" si="0"/>
        <v>8</v>
      </c>
      <c r="F19" s="16">
        <f t="shared" si="1"/>
        <v>0</v>
      </c>
      <c r="G19" s="16"/>
      <c r="H19" s="22">
        <v>9</v>
      </c>
      <c r="I19" s="19">
        <f t="shared" si="2"/>
        <v>4</v>
      </c>
      <c r="J19" s="37">
        <v>7</v>
      </c>
      <c r="K19" s="37">
        <v>2</v>
      </c>
      <c r="L19" s="15">
        <f t="shared" si="3"/>
        <v>9</v>
      </c>
      <c r="M19" s="16">
        <f t="shared" si="4"/>
        <v>2</v>
      </c>
      <c r="N19" s="16"/>
      <c r="O19" s="22">
        <v>9</v>
      </c>
      <c r="P19" s="19">
        <f t="shared" si="5"/>
        <v>4</v>
      </c>
      <c r="Q19" s="37">
        <v>8</v>
      </c>
      <c r="R19" s="37">
        <v>0</v>
      </c>
      <c r="S19" s="15">
        <f t="shared" si="6"/>
        <v>8</v>
      </c>
      <c r="T19" s="16">
        <f t="shared" si="7"/>
        <v>0</v>
      </c>
      <c r="U19" s="16"/>
    </row>
    <row r="20" spans="1:21" s="3" customFormat="1" ht="12.75">
      <c r="A20" s="22">
        <v>10</v>
      </c>
      <c r="B20" s="40">
        <v>4</v>
      </c>
      <c r="C20" s="14">
        <v>12</v>
      </c>
      <c r="D20" s="14">
        <v>0</v>
      </c>
      <c r="E20" s="15">
        <f t="shared" si="0"/>
        <v>12</v>
      </c>
      <c r="F20" s="16">
        <f t="shared" si="1"/>
        <v>4</v>
      </c>
      <c r="G20" s="16"/>
      <c r="H20" s="22">
        <v>10</v>
      </c>
      <c r="I20" s="19">
        <f t="shared" si="2"/>
        <v>4</v>
      </c>
      <c r="J20" s="37">
        <v>7</v>
      </c>
      <c r="K20" s="37">
        <v>6</v>
      </c>
      <c r="L20" s="15">
        <f t="shared" si="3"/>
        <v>13</v>
      </c>
      <c r="M20" s="16">
        <f t="shared" si="4"/>
        <v>6</v>
      </c>
      <c r="N20" s="16"/>
      <c r="O20" s="22">
        <v>10</v>
      </c>
      <c r="P20" s="19">
        <f t="shared" si="5"/>
        <v>4</v>
      </c>
      <c r="Q20" s="37">
        <v>12</v>
      </c>
      <c r="R20" s="37">
        <v>2</v>
      </c>
      <c r="S20" s="15">
        <f t="shared" si="6"/>
        <v>14</v>
      </c>
      <c r="T20" s="16">
        <f t="shared" si="7"/>
        <v>6</v>
      </c>
      <c r="U20" s="16"/>
    </row>
    <row r="21" spans="1:21" s="3" customFormat="1" ht="12.75">
      <c r="A21" s="22" t="s">
        <v>5</v>
      </c>
      <c r="B21" s="40">
        <v>3</v>
      </c>
      <c r="C21" s="14">
        <v>12</v>
      </c>
      <c r="D21" s="14">
        <v>2</v>
      </c>
      <c r="E21" s="15">
        <f t="shared" si="0"/>
        <v>14</v>
      </c>
      <c r="F21" s="16">
        <f t="shared" si="1"/>
        <v>6</v>
      </c>
      <c r="G21" s="16"/>
      <c r="H21" s="22" t="s">
        <v>5</v>
      </c>
      <c r="I21" s="19">
        <f t="shared" si="2"/>
        <v>3</v>
      </c>
      <c r="J21" s="37">
        <v>9</v>
      </c>
      <c r="K21" s="37">
        <v>6</v>
      </c>
      <c r="L21" s="15">
        <f t="shared" si="3"/>
        <v>15</v>
      </c>
      <c r="M21" s="16">
        <f t="shared" si="4"/>
        <v>8</v>
      </c>
      <c r="N21" s="16"/>
      <c r="O21" s="22" t="s">
        <v>5</v>
      </c>
      <c r="P21" s="19">
        <f t="shared" si="5"/>
        <v>3</v>
      </c>
      <c r="Q21" s="37">
        <v>14</v>
      </c>
      <c r="R21" s="37">
        <v>2</v>
      </c>
      <c r="S21" s="15">
        <f t="shared" si="6"/>
        <v>16</v>
      </c>
      <c r="T21" s="16">
        <f t="shared" si="7"/>
        <v>8</v>
      </c>
      <c r="U21" s="16"/>
    </row>
    <row r="22" spans="1:21" s="3" customFormat="1" ht="12.75">
      <c r="A22" s="22" t="s">
        <v>6</v>
      </c>
      <c r="B22" s="40">
        <v>4</v>
      </c>
      <c r="C22" s="14">
        <v>12</v>
      </c>
      <c r="D22" s="14">
        <v>0</v>
      </c>
      <c r="E22" s="15">
        <f t="shared" si="0"/>
        <v>12</v>
      </c>
      <c r="F22" s="16">
        <f t="shared" si="1"/>
        <v>4</v>
      </c>
      <c r="G22" s="16"/>
      <c r="H22" s="22" t="s">
        <v>6</v>
      </c>
      <c r="I22" s="19">
        <f t="shared" si="2"/>
        <v>4</v>
      </c>
      <c r="J22" s="37">
        <v>7</v>
      </c>
      <c r="K22" s="37">
        <v>6</v>
      </c>
      <c r="L22" s="15">
        <f t="shared" si="3"/>
        <v>13</v>
      </c>
      <c r="M22" s="16">
        <f t="shared" si="4"/>
        <v>6</v>
      </c>
      <c r="N22" s="16"/>
      <c r="O22" s="22" t="s">
        <v>6</v>
      </c>
      <c r="P22" s="19">
        <f t="shared" si="5"/>
        <v>4</v>
      </c>
      <c r="Q22" s="37">
        <v>12</v>
      </c>
      <c r="R22" s="37">
        <v>2</v>
      </c>
      <c r="S22" s="15">
        <f t="shared" si="6"/>
        <v>14</v>
      </c>
      <c r="T22" s="16">
        <f t="shared" si="7"/>
        <v>6</v>
      </c>
      <c r="U22" s="16"/>
    </row>
    <row r="23" spans="1:21" s="3" customFormat="1" ht="12.75">
      <c r="A23" s="22" t="s">
        <v>7</v>
      </c>
      <c r="B23" s="40">
        <v>4</v>
      </c>
      <c r="C23" s="14">
        <v>12</v>
      </c>
      <c r="D23" s="14">
        <v>0</v>
      </c>
      <c r="E23" s="15">
        <f t="shared" si="0"/>
        <v>12</v>
      </c>
      <c r="F23" s="16">
        <f t="shared" si="1"/>
        <v>4</v>
      </c>
      <c r="G23" s="16"/>
      <c r="H23" s="22" t="s">
        <v>7</v>
      </c>
      <c r="I23" s="19">
        <f t="shared" si="2"/>
        <v>4</v>
      </c>
      <c r="J23" s="37">
        <v>7</v>
      </c>
      <c r="K23" s="37">
        <v>6</v>
      </c>
      <c r="L23" s="15">
        <f t="shared" si="3"/>
        <v>13</v>
      </c>
      <c r="M23" s="16">
        <f t="shared" si="4"/>
        <v>6</v>
      </c>
      <c r="N23" s="16"/>
      <c r="O23" s="22" t="s">
        <v>7</v>
      </c>
      <c r="P23" s="19">
        <f t="shared" si="5"/>
        <v>4</v>
      </c>
      <c r="Q23" s="37">
        <v>12</v>
      </c>
      <c r="R23" s="37">
        <v>2</v>
      </c>
      <c r="S23" s="15">
        <f t="shared" si="6"/>
        <v>14</v>
      </c>
      <c r="T23" s="16">
        <f t="shared" si="7"/>
        <v>6</v>
      </c>
      <c r="U23" s="16"/>
    </row>
    <row r="24" spans="1:21" s="3" customFormat="1" ht="12.75">
      <c r="A24" s="22" t="s">
        <v>18</v>
      </c>
      <c r="B24" s="38">
        <v>9</v>
      </c>
      <c r="C24" s="37">
        <v>0</v>
      </c>
      <c r="D24" s="37">
        <v>1</v>
      </c>
      <c r="E24" s="15">
        <f t="shared" si="0"/>
        <v>1</v>
      </c>
      <c r="F24" s="16">
        <f>+E24</f>
        <v>1</v>
      </c>
      <c r="G24" s="16"/>
      <c r="H24" s="22" t="s">
        <v>18</v>
      </c>
      <c r="I24" s="38">
        <v>9</v>
      </c>
      <c r="J24" s="37">
        <v>1</v>
      </c>
      <c r="K24" s="37">
        <v>0</v>
      </c>
      <c r="L24" s="15">
        <f t="shared" si="3"/>
        <v>1</v>
      </c>
      <c r="M24" s="16">
        <f>+L24</f>
        <v>1</v>
      </c>
      <c r="N24" s="16"/>
      <c r="O24" s="22" t="s">
        <v>18</v>
      </c>
      <c r="P24" s="38">
        <v>9</v>
      </c>
      <c r="Q24" s="37">
        <v>1</v>
      </c>
      <c r="R24" s="37">
        <v>0</v>
      </c>
      <c r="S24" s="15">
        <f t="shared" si="6"/>
        <v>1</v>
      </c>
      <c r="T24" s="16">
        <f>+S24</f>
        <v>1</v>
      </c>
      <c r="U24" s="16"/>
    </row>
    <row r="25" spans="1:21" s="3" customFormat="1" ht="12.75">
      <c r="A25" s="22" t="s">
        <v>19</v>
      </c>
      <c r="B25" s="38">
        <v>0</v>
      </c>
      <c r="C25" s="37">
        <v>0</v>
      </c>
      <c r="D25" s="15"/>
      <c r="E25" s="15">
        <f t="shared" si="0"/>
        <v>0</v>
      </c>
      <c r="F25" s="16">
        <f>+E25</f>
        <v>0</v>
      </c>
      <c r="G25" s="15"/>
      <c r="H25" s="22" t="s">
        <v>19</v>
      </c>
      <c r="I25" s="38">
        <v>0</v>
      </c>
      <c r="J25" s="37">
        <v>0</v>
      </c>
      <c r="K25" s="15"/>
      <c r="L25" s="15">
        <f t="shared" si="3"/>
        <v>0</v>
      </c>
      <c r="M25" s="16">
        <f>+L25</f>
        <v>0</v>
      </c>
      <c r="N25" s="15"/>
      <c r="O25" s="22" t="s">
        <v>19</v>
      </c>
      <c r="P25" s="38">
        <v>9</v>
      </c>
      <c r="Q25" s="37">
        <v>1</v>
      </c>
      <c r="R25" s="15"/>
      <c r="S25" s="15">
        <f t="shared" si="6"/>
        <v>1</v>
      </c>
      <c r="T25" s="16">
        <f>+S25</f>
        <v>1</v>
      </c>
      <c r="U25" s="15"/>
    </row>
    <row r="27" ht="12.75">
      <c r="A27" s="28" t="s">
        <v>34</v>
      </c>
    </row>
  </sheetData>
  <sheetProtection sheet="1" objects="1" scenarios="1"/>
  <hyperlinks>
    <hyperlink ref="H1" r:id="rId1" display="Schellsburg Cribbage Foru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A27"/>
  <sheetViews>
    <sheetView showGridLines="0" zoomScale="96" zoomScaleNormal="96" workbookViewId="0" topLeftCell="A1">
      <selection activeCell="C2" sqref="C2"/>
    </sheetView>
  </sheetViews>
  <sheetFormatPr defaultColWidth="9.140625" defaultRowHeight="12.75"/>
  <cols>
    <col min="1" max="1" width="8.7109375" style="0" customWidth="1"/>
    <col min="2" max="2" width="12.57421875" style="0" customWidth="1"/>
    <col min="3" max="3" width="11.00390625" style="0" customWidth="1"/>
    <col min="4" max="4" width="8.7109375" style="0" customWidth="1"/>
    <col min="5" max="5" width="6.57421875" style="1" customWidth="1"/>
    <col min="6" max="6" width="7.140625" style="0" customWidth="1"/>
    <col min="7" max="7" width="3.140625" style="0" customWidth="1"/>
    <col min="8" max="8" width="8.7109375" style="0" customWidth="1"/>
    <col min="9" max="9" width="12.57421875" style="0" customWidth="1"/>
    <col min="10" max="10" width="11.00390625" style="0" customWidth="1"/>
    <col min="11" max="11" width="8.7109375" style="0" customWidth="1"/>
    <col min="12" max="12" width="6.57421875" style="0" customWidth="1"/>
    <col min="13" max="13" width="7.140625" style="0" customWidth="1"/>
    <col min="14" max="14" width="3.140625" style="0" customWidth="1"/>
    <col min="15" max="15" width="8.8515625" style="0" customWidth="1"/>
    <col min="16" max="16" width="12.57421875" style="0" customWidth="1"/>
    <col min="17" max="17" width="11.140625" style="0" customWidth="1"/>
    <col min="18" max="18" width="8.8515625" style="0" customWidth="1"/>
    <col min="19" max="19" width="6.57421875" style="0" customWidth="1"/>
    <col min="20" max="20" width="7.140625" style="0" customWidth="1"/>
    <col min="21" max="21" width="2.140625" style="0" customWidth="1"/>
    <col min="22" max="22" width="8.7109375" style="0" customWidth="1"/>
    <col min="23" max="23" width="12.57421875" style="0" customWidth="1"/>
    <col min="24" max="24" width="11.00390625" style="0" customWidth="1"/>
    <col min="25" max="25" width="8.7109375" style="0" customWidth="1"/>
    <col min="26" max="26" width="6.57421875" style="0" customWidth="1"/>
    <col min="27" max="27" width="7.140625" style="0" customWidth="1"/>
  </cols>
  <sheetData>
    <row r="1" spans="1:8" s="42" customFormat="1" ht="27" customHeight="1">
      <c r="A1" s="49" t="s">
        <v>51</v>
      </c>
      <c r="E1" s="43"/>
      <c r="F1" s="44"/>
      <c r="G1" s="45" t="s">
        <v>35</v>
      </c>
      <c r="H1" s="46" t="s">
        <v>17</v>
      </c>
    </row>
    <row r="2" spans="1:26" s="3" customFormat="1" ht="12.75">
      <c r="A2" s="3" t="s">
        <v>10</v>
      </c>
      <c r="C2" s="35" t="s">
        <v>43</v>
      </c>
      <c r="D2" s="4" t="s">
        <v>26</v>
      </c>
      <c r="E2" s="4"/>
      <c r="H2" s="3" t="s">
        <v>10</v>
      </c>
      <c r="J2" s="35" t="s">
        <v>43</v>
      </c>
      <c r="K2" s="4" t="s">
        <v>26</v>
      </c>
      <c r="L2" s="4"/>
      <c r="O2" s="3" t="s">
        <v>10</v>
      </c>
      <c r="Q2" s="35" t="s">
        <v>43</v>
      </c>
      <c r="R2" s="4" t="s">
        <v>26</v>
      </c>
      <c r="S2" s="4"/>
      <c r="V2" s="3" t="s">
        <v>10</v>
      </c>
      <c r="X2" s="35" t="s">
        <v>43</v>
      </c>
      <c r="Y2" s="4" t="s">
        <v>26</v>
      </c>
      <c r="Z2" s="4"/>
    </row>
    <row r="3" spans="1:27" s="4" customFormat="1" ht="12.75">
      <c r="A3" s="4" t="s">
        <v>11</v>
      </c>
      <c r="C3" s="30" t="s">
        <v>44</v>
      </c>
      <c r="D3" s="5" t="s">
        <v>29</v>
      </c>
      <c r="E3" s="5"/>
      <c r="F3" s="33">
        <v>4.98</v>
      </c>
      <c r="H3" s="4" t="s">
        <v>11</v>
      </c>
      <c r="J3" s="29" t="s">
        <v>45</v>
      </c>
      <c r="K3" s="5" t="s">
        <v>29</v>
      </c>
      <c r="L3" s="5"/>
      <c r="M3" s="33">
        <v>4.73</v>
      </c>
      <c r="O3" s="4" t="s">
        <v>11</v>
      </c>
      <c r="Q3" s="29" t="s">
        <v>46</v>
      </c>
      <c r="R3" s="5" t="s">
        <v>29</v>
      </c>
      <c r="S3" s="5"/>
      <c r="T3" s="33">
        <v>5.46</v>
      </c>
      <c r="V3" s="4" t="s">
        <v>11</v>
      </c>
      <c r="X3" s="41" t="s">
        <v>52</v>
      </c>
      <c r="Y3" s="5" t="s">
        <v>29</v>
      </c>
      <c r="Z3" s="5"/>
      <c r="AA3" s="26">
        <v>4.61</v>
      </c>
    </row>
    <row r="4" spans="1:27" s="4" customFormat="1" ht="12.75">
      <c r="A4" s="4" t="s">
        <v>12</v>
      </c>
      <c r="C4" s="31" t="s">
        <v>47</v>
      </c>
      <c r="D4" s="5" t="s">
        <v>0</v>
      </c>
      <c r="F4" s="34">
        <v>5</v>
      </c>
      <c r="H4" s="4" t="s">
        <v>12</v>
      </c>
      <c r="J4" s="31" t="s">
        <v>48</v>
      </c>
      <c r="K4" s="5" t="s">
        <v>0</v>
      </c>
      <c r="M4" s="34">
        <v>4.6</v>
      </c>
      <c r="O4" s="4" t="s">
        <v>12</v>
      </c>
      <c r="Q4" s="31" t="s">
        <v>49</v>
      </c>
      <c r="R4" s="5" t="s">
        <v>0</v>
      </c>
      <c r="T4" s="34">
        <v>5.2</v>
      </c>
      <c r="V4" s="4" t="s">
        <v>12</v>
      </c>
      <c r="X4" s="10" t="s">
        <v>50</v>
      </c>
      <c r="Y4" s="5" t="s">
        <v>0</v>
      </c>
      <c r="AA4" s="23">
        <v>4.5</v>
      </c>
    </row>
    <row r="5" spans="1:27" s="5" customFormat="1" ht="12.75">
      <c r="A5" s="5" t="s">
        <v>15</v>
      </c>
      <c r="C5" s="32">
        <v>6</v>
      </c>
      <c r="D5" s="5" t="s">
        <v>16</v>
      </c>
      <c r="E5" s="4"/>
      <c r="F5" s="33">
        <v>4.86</v>
      </c>
      <c r="H5" s="5" t="s">
        <v>15</v>
      </c>
      <c r="J5" s="32">
        <v>7</v>
      </c>
      <c r="K5" s="5" t="s">
        <v>16</v>
      </c>
      <c r="L5" s="4"/>
      <c r="M5" s="33">
        <v>4.69</v>
      </c>
      <c r="O5" s="5" t="s">
        <v>15</v>
      </c>
      <c r="Q5" s="32">
        <v>7</v>
      </c>
      <c r="R5" s="5" t="s">
        <v>16</v>
      </c>
      <c r="S5" s="4"/>
      <c r="T5" s="33">
        <v>5.1</v>
      </c>
      <c r="V5" s="5" t="s">
        <v>15</v>
      </c>
      <c r="X5" s="18">
        <v>4</v>
      </c>
      <c r="Y5" s="5" t="s">
        <v>16</v>
      </c>
      <c r="Z5" s="4"/>
      <c r="AA5" s="26">
        <v>4.53</v>
      </c>
    </row>
    <row r="6" spans="1:27" s="5" customFormat="1" ht="19.5" customHeight="1">
      <c r="A6" s="5" t="s">
        <v>8</v>
      </c>
      <c r="C6" s="6">
        <f>(((+F11*B11)+(F12*B12)+(F13*B13)+(F14*B14)+(F15*B15)+(F16*B16)+(F17*B17)+(F18*B18)+(F19*B19)+(F20*B20)+(F21*B21)+(F22*B22)+(F23*B23))/46)+(E24*B24/46)+(E25*B25/46)</f>
        <v>2.5217391304347827</v>
      </c>
      <c r="D6" s="12" t="s">
        <v>30</v>
      </c>
      <c r="F6" s="11">
        <f>C7-F3</f>
        <v>4.585217391304347</v>
      </c>
      <c r="H6" s="5" t="s">
        <v>8</v>
      </c>
      <c r="J6" s="6">
        <f>(((+M11*I11)+(M12*I12)+(M13*I13)+(M14*I14)+(M15*I15)+(M16*I16)+(M17*I17)+(M18*I18)+(M19*I19)+(M20*I20)+(M21*I21)+(M22*I22)+(M23*I23))/46)+(L24*I24/46)+(L25*I25/46)</f>
        <v>2.086956521739131</v>
      </c>
      <c r="K6" s="12" t="s">
        <v>30</v>
      </c>
      <c r="M6" s="11">
        <f>J7-M3</f>
        <v>5.183043478260869</v>
      </c>
      <c r="O6" s="5" t="s">
        <v>8</v>
      </c>
      <c r="Q6" s="6">
        <f>(((+T11*P11)+(T12*P12)+(T13*P13)+(T14*P14)+(T15*P15)+(T16*P16)+(T17*P17)+(T18*P18)+(T19*P19)+(T20*P20)+(T21*P21)+(T22*P22)+(T23*P23))/46)+(S24*P24/46)+(S25*P25/46)</f>
        <v>2.1739130434782608</v>
      </c>
      <c r="R6" s="12" t="s">
        <v>30</v>
      </c>
      <c r="T6" s="11">
        <f>Q7-T3</f>
        <v>4.54</v>
      </c>
      <c r="V6" s="5" t="s">
        <v>8</v>
      </c>
      <c r="X6" s="6">
        <f>(((+AA11*W11)+(AA12*W12)+(AA13*W13)+(AA14*W14)+(AA15*W15)+(AA16*W16)+(AA17*W17)+(AA18*W18)+(AA19*W19)+(AA20*W20)+(AA21*W21)+(AA22*W22)+(AA23*W23))/46)+(Z24*W24/46)+(Z25*W25/46)</f>
        <v>2.456521739130435</v>
      </c>
      <c r="Y6" s="12" t="s">
        <v>30</v>
      </c>
      <c r="AA6" s="11">
        <f>X7-AA3</f>
        <v>2.629130434782609</v>
      </c>
    </row>
    <row r="7" spans="1:27" s="13" customFormat="1" ht="12.75">
      <c r="A7" s="12" t="s">
        <v>28</v>
      </c>
      <c r="B7" s="5"/>
      <c r="C7" s="11">
        <f>(((+C11*B11)+(C12*B12)+(C13*B13)+(C14*B14)+(C15*B15)+(C16*B16)+(C17*B17)+(C18*B18)+(C19*B19)+(C20*B20)+(C21*B21)+(C22*B22)+(C23*B23))/46)+(C24*B24/46)+(C25*B25/46)</f>
        <v>9.565217391304348</v>
      </c>
      <c r="D7" s="12" t="s">
        <v>1</v>
      </c>
      <c r="E7" s="12"/>
      <c r="F7" s="11">
        <f>+C7-F4</f>
        <v>4.565217391304348</v>
      </c>
      <c r="H7" s="12" t="s">
        <v>28</v>
      </c>
      <c r="I7" s="5"/>
      <c r="J7" s="11">
        <f>(((+J11*I11)+(J12*I12)+(J13*I13)+(J14*I14)+(J15*I15)+(J16*I16)+(J17*I17)+(J18*I18)+(J19*I19)+(J20*I20)+(J21*I21)+(J22*I22)+(J23*I23))/46)+(J24*I24/46)+(J25*I25/46)</f>
        <v>9.91304347826087</v>
      </c>
      <c r="K7" s="12" t="s">
        <v>1</v>
      </c>
      <c r="L7" s="12"/>
      <c r="M7" s="11">
        <f>+J7-M4</f>
        <v>5.3130434782608695</v>
      </c>
      <c r="O7" s="12" t="s">
        <v>28</v>
      </c>
      <c r="P7" s="5"/>
      <c r="Q7" s="11">
        <f>(((+Q11*P11)+(Q12*P12)+(Q13*P13)+(Q14*P14)+(Q15*P15)+(Q16*P16)+(Q17*P17)+(Q18*P18)+(Q19*P19)+(Q20*P20)+(Q21*P21)+(Q22*P22)+(Q23*P23))/46)+(Q24*P24/46)+(Q25*P25/46)</f>
        <v>10</v>
      </c>
      <c r="R7" s="12" t="s">
        <v>1</v>
      </c>
      <c r="S7" s="12"/>
      <c r="T7" s="11">
        <f>+Q7-T4</f>
        <v>4.8</v>
      </c>
      <c r="V7" s="12" t="s">
        <v>28</v>
      </c>
      <c r="W7" s="5"/>
      <c r="X7" s="11">
        <f>(((+X11*W11)+(X12*W12)+(X13*W13)+(X14*W14)+(X15*W15)+(X16*W16)+(X17*W17)+(X18*W18)+(X19*W19)+(X20*W20)+(X21*W21)+(X22*W22)+(X23*W23))/46)+(X24*W24/46)+(X25*W25/46)</f>
        <v>7.239130434782609</v>
      </c>
      <c r="Y7" s="12" t="s">
        <v>1</v>
      </c>
      <c r="Z7" s="12"/>
      <c r="AA7" s="11">
        <f>+X7-AA4</f>
        <v>2.7391304347826093</v>
      </c>
    </row>
    <row r="8" spans="1:27" s="13" customFormat="1" ht="12.75">
      <c r="A8" s="12" t="s">
        <v>32</v>
      </c>
      <c r="C8" s="11">
        <f>+C5+C6</f>
        <v>8.521739130434783</v>
      </c>
      <c r="D8" s="12" t="s">
        <v>2</v>
      </c>
      <c r="E8" s="12"/>
      <c r="F8" s="11">
        <f>+C7-F5</f>
        <v>4.705217391304347</v>
      </c>
      <c r="H8" s="12" t="s">
        <v>32</v>
      </c>
      <c r="J8" s="11">
        <f>+J5+J6</f>
        <v>9.08695652173913</v>
      </c>
      <c r="K8" s="12" t="s">
        <v>2</v>
      </c>
      <c r="L8" s="12"/>
      <c r="M8" s="11">
        <f>+J7-M5</f>
        <v>5.223043478260869</v>
      </c>
      <c r="O8" s="12" t="s">
        <v>32</v>
      </c>
      <c r="Q8" s="11">
        <f>+Q5+Q6</f>
        <v>9.173913043478262</v>
      </c>
      <c r="R8" s="12" t="s">
        <v>2</v>
      </c>
      <c r="S8" s="12"/>
      <c r="T8" s="11">
        <f>+Q7-T5</f>
        <v>4.9</v>
      </c>
      <c r="V8" s="12" t="s">
        <v>32</v>
      </c>
      <c r="X8" s="11">
        <f>+X5+X6</f>
        <v>6.4565217391304355</v>
      </c>
      <c r="Y8" s="12" t="s">
        <v>2</v>
      </c>
      <c r="Z8" s="12"/>
      <c r="AA8" s="11">
        <f>+X7-AA5</f>
        <v>2.709130434782609</v>
      </c>
    </row>
    <row r="9" spans="2:27" s="25" customFormat="1" ht="17.25" customHeight="1">
      <c r="B9" s="25" t="s">
        <v>20</v>
      </c>
      <c r="C9" s="25" t="s">
        <v>33</v>
      </c>
      <c r="D9" s="25" t="s">
        <v>21</v>
      </c>
      <c r="F9" s="25" t="s">
        <v>25</v>
      </c>
      <c r="I9" s="25" t="s">
        <v>20</v>
      </c>
      <c r="J9" s="25" t="s">
        <v>33</v>
      </c>
      <c r="K9" s="25" t="s">
        <v>21</v>
      </c>
      <c r="M9" s="25" t="s">
        <v>25</v>
      </c>
      <c r="P9" s="25" t="s">
        <v>20</v>
      </c>
      <c r="Q9" s="25" t="s">
        <v>33</v>
      </c>
      <c r="R9" s="25" t="s">
        <v>21</v>
      </c>
      <c r="T9" s="25" t="s">
        <v>25</v>
      </c>
      <c r="W9" s="25" t="s">
        <v>20</v>
      </c>
      <c r="X9" s="25" t="s">
        <v>33</v>
      </c>
      <c r="Y9" s="25" t="s">
        <v>21</v>
      </c>
      <c r="AA9" s="25" t="s">
        <v>25</v>
      </c>
    </row>
    <row r="10" spans="1:27" s="9" customFormat="1" ht="12.75">
      <c r="A10" s="7" t="s">
        <v>3</v>
      </c>
      <c r="B10" s="7" t="s">
        <v>23</v>
      </c>
      <c r="C10" s="7" t="s">
        <v>55</v>
      </c>
      <c r="D10" s="7" t="s">
        <v>22</v>
      </c>
      <c r="E10" s="7" t="s">
        <v>14</v>
      </c>
      <c r="F10" s="8" t="s">
        <v>24</v>
      </c>
      <c r="G10" s="17"/>
      <c r="H10" s="7" t="s">
        <v>3</v>
      </c>
      <c r="I10" s="7" t="s">
        <v>23</v>
      </c>
      <c r="J10" s="7" t="s">
        <v>55</v>
      </c>
      <c r="K10" s="7" t="s">
        <v>22</v>
      </c>
      <c r="L10" s="7" t="s">
        <v>14</v>
      </c>
      <c r="M10" s="8" t="s">
        <v>24</v>
      </c>
      <c r="O10" s="7" t="s">
        <v>3</v>
      </c>
      <c r="P10" s="7" t="s">
        <v>23</v>
      </c>
      <c r="Q10" s="7" t="s">
        <v>55</v>
      </c>
      <c r="R10" s="7" t="s">
        <v>22</v>
      </c>
      <c r="S10" s="7" t="s">
        <v>14</v>
      </c>
      <c r="T10" s="8" t="s">
        <v>24</v>
      </c>
      <c r="V10" s="7" t="s">
        <v>3</v>
      </c>
      <c r="W10" s="7" t="s">
        <v>23</v>
      </c>
      <c r="X10" s="7" t="s">
        <v>55</v>
      </c>
      <c r="Y10" s="7" t="s">
        <v>22</v>
      </c>
      <c r="Z10" s="7" t="s">
        <v>14</v>
      </c>
      <c r="AA10" s="8" t="s">
        <v>24</v>
      </c>
    </row>
    <row r="11" spans="1:27" s="3" customFormat="1" ht="12.75">
      <c r="A11" s="22" t="s">
        <v>31</v>
      </c>
      <c r="B11" s="38">
        <v>4</v>
      </c>
      <c r="C11" s="37">
        <v>6</v>
      </c>
      <c r="D11" s="37">
        <v>0</v>
      </c>
      <c r="E11" s="15">
        <f>+C11-D11</f>
        <v>6</v>
      </c>
      <c r="F11" s="21">
        <f aca="true" t="shared" si="0" ref="F11:F23">+E11-C$5</f>
        <v>0</v>
      </c>
      <c r="G11" s="21"/>
      <c r="H11" s="22" t="s">
        <v>31</v>
      </c>
      <c r="I11" s="19">
        <f>+$B11</f>
        <v>4</v>
      </c>
      <c r="J11" s="37">
        <v>9</v>
      </c>
      <c r="K11" s="37">
        <v>0</v>
      </c>
      <c r="L11" s="15">
        <f>+J11-K11</f>
        <v>9</v>
      </c>
      <c r="M11" s="21">
        <f aca="true" t="shared" si="1" ref="M11:M23">+L11-J$5</f>
        <v>2</v>
      </c>
      <c r="O11" s="22" t="s">
        <v>31</v>
      </c>
      <c r="P11" s="19">
        <f>+$B11</f>
        <v>4</v>
      </c>
      <c r="Q11" s="37">
        <v>9</v>
      </c>
      <c r="R11" s="37">
        <v>0</v>
      </c>
      <c r="S11" s="15">
        <f>+Q11-R11</f>
        <v>9</v>
      </c>
      <c r="T11" s="21">
        <f aca="true" t="shared" si="2" ref="T11:T23">+S11-Q$5</f>
        <v>2</v>
      </c>
      <c r="V11" s="22" t="s">
        <v>31</v>
      </c>
      <c r="W11" s="19">
        <f>+$B11</f>
        <v>4</v>
      </c>
      <c r="X11" s="14">
        <v>6</v>
      </c>
      <c r="Y11" s="14">
        <v>0</v>
      </c>
      <c r="Z11" s="15">
        <f>+X11-Y11</f>
        <v>6</v>
      </c>
      <c r="AA11" s="21">
        <f aca="true" t="shared" si="3" ref="AA11:AA23">+Z11-X$5</f>
        <v>2</v>
      </c>
    </row>
    <row r="12" spans="1:27" s="3" customFormat="1" ht="12.75">
      <c r="A12" s="22">
        <v>2</v>
      </c>
      <c r="B12" s="38">
        <v>4</v>
      </c>
      <c r="C12" s="37">
        <v>8</v>
      </c>
      <c r="D12" s="37">
        <v>0</v>
      </c>
      <c r="E12" s="15">
        <f aca="true" t="shared" si="4" ref="E12:E25">+C12-D12</f>
        <v>8</v>
      </c>
      <c r="F12" s="21">
        <f t="shared" si="0"/>
        <v>2</v>
      </c>
      <c r="G12" s="21"/>
      <c r="H12" s="22">
        <v>2</v>
      </c>
      <c r="I12" s="19">
        <f aca="true" t="shared" si="5" ref="I12:I23">+$B12</f>
        <v>4</v>
      </c>
      <c r="J12" s="37">
        <v>9</v>
      </c>
      <c r="K12" s="37">
        <v>0</v>
      </c>
      <c r="L12" s="15">
        <f aca="true" t="shared" si="6" ref="L12:L25">+J12-K12</f>
        <v>9</v>
      </c>
      <c r="M12" s="21">
        <f t="shared" si="1"/>
        <v>2</v>
      </c>
      <c r="O12" s="22">
        <v>2</v>
      </c>
      <c r="P12" s="19">
        <f aca="true" t="shared" si="7" ref="P12:P23">+$B12</f>
        <v>4</v>
      </c>
      <c r="Q12" s="37">
        <v>7</v>
      </c>
      <c r="R12" s="37">
        <v>0</v>
      </c>
      <c r="S12" s="15">
        <f aca="true" t="shared" si="8" ref="S12:S25">+Q12-R12</f>
        <v>7</v>
      </c>
      <c r="T12" s="21">
        <f t="shared" si="2"/>
        <v>0</v>
      </c>
      <c r="V12" s="22">
        <v>2</v>
      </c>
      <c r="W12" s="19">
        <f aca="true" t="shared" si="9" ref="W12:W23">+$B12</f>
        <v>4</v>
      </c>
      <c r="X12" s="14">
        <v>6</v>
      </c>
      <c r="Y12" s="14">
        <v>0</v>
      </c>
      <c r="Z12" s="15">
        <f aca="true" t="shared" si="10" ref="Z12:Z25">+X12-Y12</f>
        <v>6</v>
      </c>
      <c r="AA12" s="21">
        <f t="shared" si="3"/>
        <v>2</v>
      </c>
    </row>
    <row r="13" spans="1:27" s="3" customFormat="1" ht="12.75">
      <c r="A13" s="22">
        <v>3</v>
      </c>
      <c r="B13" s="38">
        <v>4</v>
      </c>
      <c r="C13" s="37">
        <v>9</v>
      </c>
      <c r="D13" s="37">
        <v>0</v>
      </c>
      <c r="E13" s="15">
        <f t="shared" si="4"/>
        <v>9</v>
      </c>
      <c r="F13" s="21">
        <f t="shared" si="0"/>
        <v>3</v>
      </c>
      <c r="G13" s="21"/>
      <c r="H13" s="22">
        <v>3</v>
      </c>
      <c r="I13" s="19">
        <f t="shared" si="5"/>
        <v>4</v>
      </c>
      <c r="J13" s="37">
        <v>8</v>
      </c>
      <c r="K13" s="37">
        <v>0</v>
      </c>
      <c r="L13" s="15">
        <f t="shared" si="6"/>
        <v>8</v>
      </c>
      <c r="M13" s="21">
        <f t="shared" si="1"/>
        <v>1</v>
      </c>
      <c r="O13" s="22">
        <v>3</v>
      </c>
      <c r="P13" s="19">
        <f t="shared" si="7"/>
        <v>4</v>
      </c>
      <c r="Q13" s="37">
        <v>8</v>
      </c>
      <c r="R13" s="37">
        <v>0</v>
      </c>
      <c r="S13" s="15">
        <f t="shared" si="8"/>
        <v>8</v>
      </c>
      <c r="T13" s="21">
        <f t="shared" si="2"/>
        <v>1</v>
      </c>
      <c r="V13" s="22">
        <v>3</v>
      </c>
      <c r="W13" s="19">
        <f t="shared" si="9"/>
        <v>4</v>
      </c>
      <c r="X13" s="14">
        <v>9</v>
      </c>
      <c r="Y13" s="14">
        <v>0</v>
      </c>
      <c r="Z13" s="15">
        <f t="shared" si="10"/>
        <v>9</v>
      </c>
      <c r="AA13" s="21">
        <f t="shared" si="3"/>
        <v>5</v>
      </c>
    </row>
    <row r="14" spans="1:27" s="3" customFormat="1" ht="12.75">
      <c r="A14" s="22">
        <v>4</v>
      </c>
      <c r="B14" s="38">
        <v>3</v>
      </c>
      <c r="C14" s="37">
        <v>16</v>
      </c>
      <c r="D14" s="37">
        <v>0</v>
      </c>
      <c r="E14" s="15">
        <f t="shared" si="4"/>
        <v>16</v>
      </c>
      <c r="F14" s="21">
        <f t="shared" si="0"/>
        <v>10</v>
      </c>
      <c r="G14" s="21"/>
      <c r="H14" s="22">
        <v>4</v>
      </c>
      <c r="I14" s="19">
        <f t="shared" si="5"/>
        <v>3</v>
      </c>
      <c r="J14" s="37">
        <v>14</v>
      </c>
      <c r="K14" s="37">
        <v>0</v>
      </c>
      <c r="L14" s="15">
        <f t="shared" si="6"/>
        <v>14</v>
      </c>
      <c r="M14" s="21">
        <f t="shared" si="1"/>
        <v>7</v>
      </c>
      <c r="O14" s="22">
        <v>4</v>
      </c>
      <c r="P14" s="19">
        <f t="shared" si="7"/>
        <v>3</v>
      </c>
      <c r="Q14" s="37">
        <v>14</v>
      </c>
      <c r="R14" s="37">
        <v>0</v>
      </c>
      <c r="S14" s="15">
        <f t="shared" si="8"/>
        <v>14</v>
      </c>
      <c r="T14" s="21">
        <f t="shared" si="2"/>
        <v>7</v>
      </c>
      <c r="V14" s="22">
        <v>4</v>
      </c>
      <c r="W14" s="19">
        <f t="shared" si="9"/>
        <v>3</v>
      </c>
      <c r="X14" s="14">
        <v>8</v>
      </c>
      <c r="Y14" s="14">
        <v>0</v>
      </c>
      <c r="Z14" s="15">
        <f t="shared" si="10"/>
        <v>8</v>
      </c>
      <c r="AA14" s="21">
        <f t="shared" si="3"/>
        <v>4</v>
      </c>
    </row>
    <row r="15" spans="1:27" s="3" customFormat="1" ht="12.75">
      <c r="A15" s="22">
        <v>5</v>
      </c>
      <c r="B15" s="38">
        <v>3</v>
      </c>
      <c r="C15" s="37">
        <v>14</v>
      </c>
      <c r="D15" s="37">
        <v>2</v>
      </c>
      <c r="E15" s="15">
        <f t="shared" si="4"/>
        <v>12</v>
      </c>
      <c r="F15" s="21">
        <f t="shared" si="0"/>
        <v>6</v>
      </c>
      <c r="G15" s="21"/>
      <c r="H15" s="22">
        <v>5</v>
      </c>
      <c r="I15" s="19">
        <f t="shared" si="5"/>
        <v>3</v>
      </c>
      <c r="J15" s="37">
        <v>14</v>
      </c>
      <c r="K15" s="37">
        <v>2</v>
      </c>
      <c r="L15" s="15">
        <f t="shared" si="6"/>
        <v>12</v>
      </c>
      <c r="M15" s="21">
        <f t="shared" si="1"/>
        <v>5</v>
      </c>
      <c r="O15" s="22">
        <v>5</v>
      </c>
      <c r="P15" s="19">
        <f t="shared" si="7"/>
        <v>3</v>
      </c>
      <c r="Q15" s="37">
        <v>16</v>
      </c>
      <c r="R15" s="37">
        <v>0</v>
      </c>
      <c r="S15" s="15">
        <f t="shared" si="8"/>
        <v>16</v>
      </c>
      <c r="T15" s="21">
        <f t="shared" si="2"/>
        <v>9</v>
      </c>
      <c r="V15" s="22">
        <v>5</v>
      </c>
      <c r="W15" s="19">
        <f t="shared" si="9"/>
        <v>3</v>
      </c>
      <c r="X15" s="14">
        <v>6</v>
      </c>
      <c r="Y15" s="14">
        <v>2</v>
      </c>
      <c r="Z15" s="15">
        <f t="shared" si="10"/>
        <v>4</v>
      </c>
      <c r="AA15" s="21">
        <f t="shared" si="3"/>
        <v>0</v>
      </c>
    </row>
    <row r="16" spans="1:27" s="3" customFormat="1" ht="12.75">
      <c r="A16" s="22">
        <v>6</v>
      </c>
      <c r="B16" s="38">
        <v>3</v>
      </c>
      <c r="C16" s="37">
        <v>14</v>
      </c>
      <c r="D16" s="37">
        <v>2</v>
      </c>
      <c r="E16" s="15">
        <f t="shared" si="4"/>
        <v>12</v>
      </c>
      <c r="F16" s="21">
        <f t="shared" si="0"/>
        <v>6</v>
      </c>
      <c r="G16" s="21"/>
      <c r="H16" s="22">
        <v>6</v>
      </c>
      <c r="I16" s="19">
        <f t="shared" si="5"/>
        <v>3</v>
      </c>
      <c r="J16" s="37">
        <v>16</v>
      </c>
      <c r="K16" s="37">
        <v>0</v>
      </c>
      <c r="L16" s="15">
        <f t="shared" si="6"/>
        <v>16</v>
      </c>
      <c r="M16" s="21">
        <f t="shared" si="1"/>
        <v>9</v>
      </c>
      <c r="O16" s="22">
        <v>6</v>
      </c>
      <c r="P16" s="19">
        <f t="shared" si="7"/>
        <v>3</v>
      </c>
      <c r="Q16" s="37">
        <v>14</v>
      </c>
      <c r="R16" s="37">
        <v>2</v>
      </c>
      <c r="S16" s="15">
        <f t="shared" si="8"/>
        <v>12</v>
      </c>
      <c r="T16" s="21">
        <f t="shared" si="2"/>
        <v>5</v>
      </c>
      <c r="V16" s="22">
        <v>6</v>
      </c>
      <c r="W16" s="19">
        <f t="shared" si="9"/>
        <v>3</v>
      </c>
      <c r="X16" s="14">
        <v>12</v>
      </c>
      <c r="Y16" s="14">
        <v>2</v>
      </c>
      <c r="Z16" s="15">
        <f t="shared" si="10"/>
        <v>10</v>
      </c>
      <c r="AA16" s="21">
        <f t="shared" si="3"/>
        <v>6</v>
      </c>
    </row>
    <row r="17" spans="1:27" s="3" customFormat="1" ht="12.75">
      <c r="A17" s="22">
        <v>7</v>
      </c>
      <c r="B17" s="38">
        <v>3</v>
      </c>
      <c r="C17" s="37">
        <v>12</v>
      </c>
      <c r="D17" s="37">
        <v>0</v>
      </c>
      <c r="E17" s="15">
        <f t="shared" si="4"/>
        <v>12</v>
      </c>
      <c r="F17" s="21">
        <f t="shared" si="0"/>
        <v>6</v>
      </c>
      <c r="G17" s="21"/>
      <c r="H17" s="22">
        <v>7</v>
      </c>
      <c r="I17" s="19">
        <f t="shared" si="5"/>
        <v>3</v>
      </c>
      <c r="J17" s="37">
        <v>8</v>
      </c>
      <c r="K17" s="37">
        <v>2</v>
      </c>
      <c r="L17" s="15">
        <f t="shared" si="6"/>
        <v>6</v>
      </c>
      <c r="M17" s="21">
        <f t="shared" si="1"/>
        <v>-1</v>
      </c>
      <c r="O17" s="22">
        <v>7</v>
      </c>
      <c r="P17" s="19">
        <f t="shared" si="7"/>
        <v>3</v>
      </c>
      <c r="Q17" s="37">
        <v>8</v>
      </c>
      <c r="R17" s="37">
        <v>2</v>
      </c>
      <c r="S17" s="15">
        <f t="shared" si="8"/>
        <v>6</v>
      </c>
      <c r="T17" s="21">
        <f t="shared" si="2"/>
        <v>-1</v>
      </c>
      <c r="V17" s="22">
        <v>7</v>
      </c>
      <c r="W17" s="19">
        <f t="shared" si="9"/>
        <v>3</v>
      </c>
      <c r="X17" s="14">
        <v>6</v>
      </c>
      <c r="Y17" s="14">
        <v>0</v>
      </c>
      <c r="Z17" s="15">
        <f t="shared" si="10"/>
        <v>6</v>
      </c>
      <c r="AA17" s="21">
        <f t="shared" si="3"/>
        <v>2</v>
      </c>
    </row>
    <row r="18" spans="1:27" s="3" customFormat="1" ht="12.75">
      <c r="A18" s="22">
        <v>8</v>
      </c>
      <c r="B18" s="38">
        <v>4</v>
      </c>
      <c r="C18" s="37">
        <v>9</v>
      </c>
      <c r="D18" s="37">
        <v>0</v>
      </c>
      <c r="E18" s="15">
        <f t="shared" si="4"/>
        <v>9</v>
      </c>
      <c r="F18" s="21">
        <f t="shared" si="0"/>
        <v>3</v>
      </c>
      <c r="G18" s="21"/>
      <c r="H18" s="22">
        <v>8</v>
      </c>
      <c r="I18" s="19">
        <f t="shared" si="5"/>
        <v>4</v>
      </c>
      <c r="J18" s="37">
        <v>7</v>
      </c>
      <c r="K18" s="37">
        <v>2</v>
      </c>
      <c r="L18" s="15">
        <f t="shared" si="6"/>
        <v>5</v>
      </c>
      <c r="M18" s="21">
        <f t="shared" si="1"/>
        <v>-2</v>
      </c>
      <c r="O18" s="22">
        <v>8</v>
      </c>
      <c r="P18" s="19">
        <f t="shared" si="7"/>
        <v>4</v>
      </c>
      <c r="Q18" s="37">
        <v>7</v>
      </c>
      <c r="R18" s="37">
        <v>5</v>
      </c>
      <c r="S18" s="15">
        <f t="shared" si="8"/>
        <v>2</v>
      </c>
      <c r="T18" s="21">
        <f t="shared" si="2"/>
        <v>-5</v>
      </c>
      <c r="V18" s="22">
        <v>8</v>
      </c>
      <c r="W18" s="19">
        <f t="shared" si="9"/>
        <v>4</v>
      </c>
      <c r="X18" s="14">
        <v>9</v>
      </c>
      <c r="Y18" s="14">
        <v>0</v>
      </c>
      <c r="Z18" s="15">
        <f t="shared" si="10"/>
        <v>9</v>
      </c>
      <c r="AA18" s="21">
        <f t="shared" si="3"/>
        <v>5</v>
      </c>
    </row>
    <row r="19" spans="1:27" s="3" customFormat="1" ht="12.75">
      <c r="A19" s="22">
        <v>9</v>
      </c>
      <c r="B19" s="38">
        <v>3</v>
      </c>
      <c r="C19" s="37">
        <v>8</v>
      </c>
      <c r="D19" s="37">
        <v>2</v>
      </c>
      <c r="E19" s="15">
        <f t="shared" si="4"/>
        <v>6</v>
      </c>
      <c r="F19" s="21">
        <f t="shared" si="0"/>
        <v>0</v>
      </c>
      <c r="G19" s="21"/>
      <c r="H19" s="22">
        <v>9</v>
      </c>
      <c r="I19" s="19">
        <f t="shared" si="5"/>
        <v>3</v>
      </c>
      <c r="J19" s="37">
        <v>11</v>
      </c>
      <c r="K19" s="37">
        <v>0</v>
      </c>
      <c r="L19" s="15">
        <f t="shared" si="6"/>
        <v>11</v>
      </c>
      <c r="M19" s="21">
        <f t="shared" si="1"/>
        <v>4</v>
      </c>
      <c r="O19" s="22">
        <v>9</v>
      </c>
      <c r="P19" s="19">
        <f t="shared" si="7"/>
        <v>3</v>
      </c>
      <c r="Q19" s="37">
        <v>9</v>
      </c>
      <c r="R19" s="37">
        <v>2</v>
      </c>
      <c r="S19" s="15">
        <f t="shared" si="8"/>
        <v>7</v>
      </c>
      <c r="T19" s="21">
        <f t="shared" si="2"/>
        <v>0</v>
      </c>
      <c r="V19" s="22">
        <v>9</v>
      </c>
      <c r="W19" s="19">
        <f t="shared" si="9"/>
        <v>3</v>
      </c>
      <c r="X19" s="14">
        <v>6</v>
      </c>
      <c r="Y19" s="14">
        <v>2</v>
      </c>
      <c r="Z19" s="15">
        <f t="shared" si="10"/>
        <v>4</v>
      </c>
      <c r="AA19" s="21">
        <f t="shared" si="3"/>
        <v>0</v>
      </c>
    </row>
    <row r="20" spans="1:27" s="3" customFormat="1" ht="12.75">
      <c r="A20" s="22">
        <v>10</v>
      </c>
      <c r="B20" s="38">
        <v>4</v>
      </c>
      <c r="C20" s="37">
        <v>8</v>
      </c>
      <c r="D20" s="37">
        <v>3</v>
      </c>
      <c r="E20" s="15">
        <f t="shared" si="4"/>
        <v>5</v>
      </c>
      <c r="F20" s="21">
        <f t="shared" si="0"/>
        <v>-1</v>
      </c>
      <c r="G20" s="21"/>
      <c r="H20" s="22">
        <v>10</v>
      </c>
      <c r="I20" s="19">
        <f t="shared" si="5"/>
        <v>4</v>
      </c>
      <c r="J20" s="37">
        <v>9</v>
      </c>
      <c r="K20" s="37">
        <v>0</v>
      </c>
      <c r="L20" s="15">
        <f t="shared" si="6"/>
        <v>9</v>
      </c>
      <c r="M20" s="21">
        <f t="shared" si="1"/>
        <v>2</v>
      </c>
      <c r="O20" s="22">
        <v>10</v>
      </c>
      <c r="P20" s="19">
        <f t="shared" si="7"/>
        <v>4</v>
      </c>
      <c r="Q20" s="37">
        <v>9</v>
      </c>
      <c r="R20" s="37">
        <v>0</v>
      </c>
      <c r="S20" s="15">
        <f t="shared" si="8"/>
        <v>9</v>
      </c>
      <c r="T20" s="21">
        <f t="shared" si="2"/>
        <v>2</v>
      </c>
      <c r="V20" s="22">
        <v>10</v>
      </c>
      <c r="W20" s="19">
        <f t="shared" si="9"/>
        <v>4</v>
      </c>
      <c r="X20" s="14">
        <v>6</v>
      </c>
      <c r="Y20" s="14">
        <v>0</v>
      </c>
      <c r="Z20" s="15">
        <f t="shared" si="10"/>
        <v>6</v>
      </c>
      <c r="AA20" s="21">
        <f t="shared" si="3"/>
        <v>2</v>
      </c>
    </row>
    <row r="21" spans="1:27" s="3" customFormat="1" ht="12.75">
      <c r="A21" s="22" t="s">
        <v>5</v>
      </c>
      <c r="B21" s="38">
        <v>3</v>
      </c>
      <c r="C21" s="37">
        <v>8</v>
      </c>
      <c r="D21" s="37">
        <v>2</v>
      </c>
      <c r="E21" s="15">
        <f t="shared" si="4"/>
        <v>6</v>
      </c>
      <c r="F21" s="21">
        <f t="shared" si="0"/>
        <v>0</v>
      </c>
      <c r="G21" s="21"/>
      <c r="H21" s="22" t="s">
        <v>5</v>
      </c>
      <c r="I21" s="19">
        <f t="shared" si="5"/>
        <v>3</v>
      </c>
      <c r="J21" s="37">
        <v>9</v>
      </c>
      <c r="K21" s="37">
        <v>2</v>
      </c>
      <c r="L21" s="15">
        <f t="shared" si="6"/>
        <v>7</v>
      </c>
      <c r="M21" s="21">
        <f t="shared" si="1"/>
        <v>0</v>
      </c>
      <c r="O21" s="22" t="s">
        <v>5</v>
      </c>
      <c r="P21" s="19">
        <f t="shared" si="7"/>
        <v>3</v>
      </c>
      <c r="Q21" s="37">
        <v>11</v>
      </c>
      <c r="R21" s="37">
        <v>0</v>
      </c>
      <c r="S21" s="15">
        <f t="shared" si="8"/>
        <v>11</v>
      </c>
      <c r="T21" s="21">
        <f t="shared" si="2"/>
        <v>4</v>
      </c>
      <c r="V21" s="22" t="s">
        <v>5</v>
      </c>
      <c r="W21" s="19">
        <f t="shared" si="9"/>
        <v>3</v>
      </c>
      <c r="X21" s="14">
        <v>6</v>
      </c>
      <c r="Y21" s="14">
        <v>2</v>
      </c>
      <c r="Z21" s="15">
        <f t="shared" si="10"/>
        <v>4</v>
      </c>
      <c r="AA21" s="21">
        <f t="shared" si="3"/>
        <v>0</v>
      </c>
    </row>
    <row r="22" spans="1:27" s="3" customFormat="1" ht="12.75">
      <c r="A22" s="22" t="s">
        <v>6</v>
      </c>
      <c r="B22" s="38">
        <v>4</v>
      </c>
      <c r="C22" s="37">
        <v>8</v>
      </c>
      <c r="D22" s="37">
        <v>0</v>
      </c>
      <c r="E22" s="15">
        <f t="shared" si="4"/>
        <v>8</v>
      </c>
      <c r="F22" s="21">
        <f t="shared" si="0"/>
        <v>2</v>
      </c>
      <c r="G22" s="21"/>
      <c r="H22" s="22" t="s">
        <v>6</v>
      </c>
      <c r="I22" s="19">
        <f t="shared" si="5"/>
        <v>4</v>
      </c>
      <c r="J22" s="37">
        <v>9</v>
      </c>
      <c r="K22" s="37">
        <v>0</v>
      </c>
      <c r="L22" s="15">
        <f t="shared" si="6"/>
        <v>9</v>
      </c>
      <c r="M22" s="21">
        <f t="shared" si="1"/>
        <v>2</v>
      </c>
      <c r="O22" s="22" t="s">
        <v>6</v>
      </c>
      <c r="P22" s="19">
        <f t="shared" si="7"/>
        <v>4</v>
      </c>
      <c r="Q22" s="37">
        <v>9</v>
      </c>
      <c r="R22" s="37">
        <v>0</v>
      </c>
      <c r="S22" s="15">
        <f t="shared" si="8"/>
        <v>9</v>
      </c>
      <c r="T22" s="21">
        <f t="shared" si="2"/>
        <v>2</v>
      </c>
      <c r="V22" s="22" t="s">
        <v>6</v>
      </c>
      <c r="W22" s="19">
        <f t="shared" si="9"/>
        <v>4</v>
      </c>
      <c r="X22" s="14">
        <v>6</v>
      </c>
      <c r="Y22" s="14">
        <v>0</v>
      </c>
      <c r="Z22" s="15">
        <f t="shared" si="10"/>
        <v>6</v>
      </c>
      <c r="AA22" s="21">
        <f t="shared" si="3"/>
        <v>2</v>
      </c>
    </row>
    <row r="23" spans="1:27" s="3" customFormat="1" ht="12.75">
      <c r="A23" s="22" t="s">
        <v>7</v>
      </c>
      <c r="B23" s="38">
        <v>4</v>
      </c>
      <c r="C23" s="37">
        <v>8</v>
      </c>
      <c r="D23" s="37">
        <v>0</v>
      </c>
      <c r="E23" s="15">
        <f t="shared" si="4"/>
        <v>8</v>
      </c>
      <c r="F23" s="21">
        <f t="shared" si="0"/>
        <v>2</v>
      </c>
      <c r="G23" s="21"/>
      <c r="H23" s="22" t="s">
        <v>7</v>
      </c>
      <c r="I23" s="19">
        <f t="shared" si="5"/>
        <v>4</v>
      </c>
      <c r="J23" s="37">
        <v>9</v>
      </c>
      <c r="K23" s="37">
        <v>0</v>
      </c>
      <c r="L23" s="15">
        <f t="shared" si="6"/>
        <v>9</v>
      </c>
      <c r="M23" s="21">
        <f t="shared" si="1"/>
        <v>2</v>
      </c>
      <c r="O23" s="22" t="s">
        <v>7</v>
      </c>
      <c r="P23" s="19">
        <f t="shared" si="7"/>
        <v>4</v>
      </c>
      <c r="Q23" s="37">
        <v>9</v>
      </c>
      <c r="R23" s="37">
        <v>0</v>
      </c>
      <c r="S23" s="15">
        <f t="shared" si="8"/>
        <v>9</v>
      </c>
      <c r="T23" s="21">
        <f t="shared" si="2"/>
        <v>2</v>
      </c>
      <c r="V23" s="22" t="s">
        <v>7</v>
      </c>
      <c r="W23" s="19">
        <f t="shared" si="9"/>
        <v>4</v>
      </c>
      <c r="X23" s="14">
        <v>6</v>
      </c>
      <c r="Y23" s="14">
        <v>0</v>
      </c>
      <c r="Z23" s="15">
        <f t="shared" si="10"/>
        <v>6</v>
      </c>
      <c r="AA23" s="21">
        <f t="shared" si="3"/>
        <v>2</v>
      </c>
    </row>
    <row r="24" spans="1:27" s="3" customFormat="1" ht="12.75">
      <c r="A24" s="22" t="s">
        <v>18</v>
      </c>
      <c r="B24" s="39">
        <v>12</v>
      </c>
      <c r="C24" s="37">
        <v>0</v>
      </c>
      <c r="D24" s="37">
        <v>1</v>
      </c>
      <c r="E24" s="15">
        <f t="shared" si="4"/>
        <v>-1</v>
      </c>
      <c r="F24" s="21">
        <f>+E24</f>
        <v>-1</v>
      </c>
      <c r="G24" s="21"/>
      <c r="H24" s="22" t="s">
        <v>18</v>
      </c>
      <c r="I24" s="39">
        <v>12</v>
      </c>
      <c r="J24" s="37">
        <v>0</v>
      </c>
      <c r="K24" s="37">
        <v>1</v>
      </c>
      <c r="L24" s="15">
        <f t="shared" si="6"/>
        <v>-1</v>
      </c>
      <c r="M24" s="21">
        <f>+L24</f>
        <v>-1</v>
      </c>
      <c r="O24" s="22" t="s">
        <v>18</v>
      </c>
      <c r="P24" s="39">
        <v>12</v>
      </c>
      <c r="Q24" s="37">
        <v>1</v>
      </c>
      <c r="R24" s="37">
        <v>0</v>
      </c>
      <c r="S24" s="15">
        <f t="shared" si="8"/>
        <v>1</v>
      </c>
      <c r="T24" s="21">
        <f>+S24</f>
        <v>1</v>
      </c>
      <c r="V24" s="22" t="s">
        <v>18</v>
      </c>
      <c r="W24" s="20">
        <v>12</v>
      </c>
      <c r="X24" s="14">
        <v>0</v>
      </c>
      <c r="Y24" s="14">
        <v>1</v>
      </c>
      <c r="Z24" s="15">
        <f t="shared" si="10"/>
        <v>-1</v>
      </c>
      <c r="AA24" s="21">
        <f>+Z24</f>
        <v>-1</v>
      </c>
    </row>
    <row r="25" spans="1:27" s="3" customFormat="1" ht="12.75">
      <c r="A25" s="22" t="s">
        <v>19</v>
      </c>
      <c r="B25" s="39">
        <v>0</v>
      </c>
      <c r="C25" s="37">
        <v>0</v>
      </c>
      <c r="D25" s="15"/>
      <c r="E25" s="15">
        <f t="shared" si="4"/>
        <v>0</v>
      </c>
      <c r="F25" s="21">
        <f>+E25</f>
        <v>0</v>
      </c>
      <c r="G25" s="15"/>
      <c r="H25" s="22" t="s">
        <v>19</v>
      </c>
      <c r="I25" s="39">
        <v>0</v>
      </c>
      <c r="J25" s="37">
        <v>0</v>
      </c>
      <c r="K25" s="15"/>
      <c r="L25" s="15">
        <f t="shared" si="6"/>
        <v>0</v>
      </c>
      <c r="M25" s="21">
        <f>+L25</f>
        <v>0</v>
      </c>
      <c r="O25" s="22" t="s">
        <v>19</v>
      </c>
      <c r="P25" s="39">
        <v>0</v>
      </c>
      <c r="Q25" s="37">
        <v>0</v>
      </c>
      <c r="R25" s="15"/>
      <c r="S25" s="15">
        <f t="shared" si="8"/>
        <v>0</v>
      </c>
      <c r="T25" s="21">
        <f>+S25</f>
        <v>0</v>
      </c>
      <c r="V25" s="22" t="s">
        <v>19</v>
      </c>
      <c r="W25" s="20">
        <v>9</v>
      </c>
      <c r="X25" s="14">
        <v>1</v>
      </c>
      <c r="Y25" s="15"/>
      <c r="Z25" s="15">
        <f t="shared" si="10"/>
        <v>1</v>
      </c>
      <c r="AA25" s="21">
        <f>+Z25</f>
        <v>1</v>
      </c>
    </row>
    <row r="27" spans="1:13" ht="12.75">
      <c r="A27" s="28" t="s">
        <v>34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</sheetData>
  <sheetProtection sheet="1" objects="1" scenarios="1"/>
  <hyperlinks>
    <hyperlink ref="H1" r:id="rId1" display="Schellsburg Cribbage Forum"/>
  </hyperlinks>
  <printOptions/>
  <pageMargins left="0.75" right="0.75" top="1" bottom="1" header="0.5" footer="0.5"/>
  <pageSetup horizontalDpi="300" verticalDpi="3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C25"/>
  <sheetViews>
    <sheetView showGridLines="0" zoomScale="96" zoomScaleNormal="96" workbookViewId="0" topLeftCell="A1">
      <selection activeCell="C3" sqref="C3"/>
    </sheetView>
  </sheetViews>
  <sheetFormatPr defaultColWidth="9.140625" defaultRowHeight="12.75"/>
  <cols>
    <col min="1" max="1" width="8.7109375" style="0" customWidth="1"/>
    <col min="2" max="2" width="12.57421875" style="0" customWidth="1"/>
    <col min="3" max="3" width="10.7109375" style="0" customWidth="1"/>
    <col min="4" max="4" width="8.28125" style="0" customWidth="1"/>
    <col min="5" max="5" width="3.140625" style="0" customWidth="1"/>
    <col min="6" max="6" width="8.7109375" style="0" customWidth="1"/>
    <col min="7" max="7" width="12.57421875" style="0" customWidth="1"/>
    <col min="8" max="8" width="10.7109375" style="0" customWidth="1"/>
    <col min="9" max="9" width="8.28125" style="0" customWidth="1"/>
    <col min="10" max="10" width="3.140625" style="0" customWidth="1"/>
    <col min="11" max="11" width="8.7109375" style="0" customWidth="1"/>
    <col min="12" max="12" width="12.57421875" style="0" customWidth="1"/>
    <col min="13" max="13" width="8.8515625" style="0" customWidth="1"/>
    <col min="14" max="14" width="8.28125" style="0" customWidth="1"/>
    <col min="15" max="15" width="3.140625" style="0" customWidth="1"/>
    <col min="16" max="16" width="8.7109375" style="0" customWidth="1"/>
    <col min="17" max="17" width="12.57421875" style="0" customWidth="1"/>
    <col min="18" max="18" width="10.7109375" style="0" customWidth="1"/>
    <col min="19" max="19" width="8.28125" style="0" customWidth="1"/>
    <col min="20" max="20" width="3.140625" style="0" customWidth="1"/>
    <col min="21" max="21" width="8.7109375" style="0" customWidth="1"/>
    <col min="22" max="22" width="12.57421875" style="0" customWidth="1"/>
    <col min="23" max="23" width="10.7109375" style="0" customWidth="1"/>
    <col min="24" max="24" width="8.28125" style="0" customWidth="1"/>
    <col min="25" max="25" width="3.140625" style="0" customWidth="1"/>
    <col min="26" max="26" width="8.7109375" style="0" customWidth="1"/>
    <col min="27" max="27" width="12.57421875" style="0" customWidth="1"/>
    <col min="28" max="28" width="10.7109375" style="0" customWidth="1"/>
    <col min="29" max="29" width="8.28125" style="0" customWidth="1"/>
  </cols>
  <sheetData>
    <row r="1" spans="1:9" s="42" customFormat="1" ht="27.75" customHeight="1">
      <c r="A1" s="49" t="s">
        <v>54</v>
      </c>
      <c r="D1" s="44"/>
      <c r="H1" s="45" t="s">
        <v>35</v>
      </c>
      <c r="I1" s="46" t="s">
        <v>17</v>
      </c>
    </row>
    <row r="2" spans="1:19" ht="12.75" customHeight="1">
      <c r="A2" s="2"/>
      <c r="D2" s="24"/>
      <c r="F2" s="2"/>
      <c r="I2" s="24"/>
      <c r="K2" s="2"/>
      <c r="N2" s="24"/>
      <c r="P2" s="2"/>
      <c r="S2" s="24"/>
    </row>
    <row r="3" spans="1:28" s="3" customFormat="1" ht="12.75">
      <c r="A3" s="3" t="s">
        <v>56</v>
      </c>
      <c r="C3" s="29" t="s">
        <v>57</v>
      </c>
      <c r="F3" s="3" t="s">
        <v>56</v>
      </c>
      <c r="H3" s="29" t="s">
        <v>58</v>
      </c>
      <c r="K3" s="3" t="s">
        <v>56</v>
      </c>
      <c r="M3" s="29" t="s">
        <v>59</v>
      </c>
      <c r="P3" s="3" t="s">
        <v>56</v>
      </c>
      <c r="R3" s="29" t="s">
        <v>60</v>
      </c>
      <c r="U3" s="3" t="s">
        <v>56</v>
      </c>
      <c r="W3" s="29" t="s">
        <v>61</v>
      </c>
      <c r="Z3" s="3" t="s">
        <v>56</v>
      </c>
      <c r="AB3" s="29" t="s">
        <v>62</v>
      </c>
    </row>
    <row r="4" spans="1:29" s="5" customFormat="1" ht="12.75">
      <c r="A4" s="5" t="s">
        <v>15</v>
      </c>
      <c r="C4" s="32">
        <v>8</v>
      </c>
      <c r="D4" s="12"/>
      <c r="F4" s="5" t="s">
        <v>15</v>
      </c>
      <c r="H4" s="32">
        <v>8</v>
      </c>
      <c r="I4" s="12"/>
      <c r="K4" s="5" t="s">
        <v>15</v>
      </c>
      <c r="M4" s="32">
        <v>8</v>
      </c>
      <c r="N4" s="12"/>
      <c r="P4" s="5" t="s">
        <v>15</v>
      </c>
      <c r="R4" s="32">
        <v>8</v>
      </c>
      <c r="S4" s="12"/>
      <c r="U4" s="5" t="s">
        <v>15</v>
      </c>
      <c r="W4" s="32">
        <v>8</v>
      </c>
      <c r="X4" s="12"/>
      <c r="Z4" s="5" t="s">
        <v>15</v>
      </c>
      <c r="AB4" s="32">
        <v>8</v>
      </c>
      <c r="AC4" s="12"/>
    </row>
    <row r="5" spans="1:29" s="5" customFormat="1" ht="19.5" customHeight="1">
      <c r="A5" s="5" t="s">
        <v>8</v>
      </c>
      <c r="C5" s="6">
        <f>((+D9*B9)+(D10*B10)+(D11*B11)+(D12*B12)+(D13*B13)+(D14*B14)+(D15*B15)+(D16*B16)+(D17*B17)+(D18*B18)+(D19*B19)+(D20*B20)+(D21*B21)+(D22*B22)+(D23*B23))/48</f>
        <v>3.2916666666666665</v>
      </c>
      <c r="D5" s="11"/>
      <c r="F5" s="5" t="s">
        <v>8</v>
      </c>
      <c r="H5" s="6">
        <f>((+I9*G9)+(I10*G10)+(I11*G11)+(I12*G12)+(I13*G13)+(I14*G14)+(I15*G15)+(I16*G16)+(I17*G17)+(I18*G18)+(I19*G19)+(I20*G20)+(I21*G21)+(I22*G22)+(I23*G23))/48</f>
        <v>4.125</v>
      </c>
      <c r="I5" s="11"/>
      <c r="K5" s="5" t="s">
        <v>8</v>
      </c>
      <c r="M5" s="6">
        <f>((+N9*L9)+(N10*L10)+(N11*L11)+(N12*L12)+(N13*L13)+(N14*L14)+(N15*L15)+(N16*L16)+(N17*L17)+(N18*L18)+(N19*L19)+(N20*L20)+(N21*L21)+(N22*L22)+(N23*L23))/48</f>
        <v>3.7916666666666665</v>
      </c>
      <c r="N5" s="11"/>
      <c r="P5" s="5" t="s">
        <v>8</v>
      </c>
      <c r="R5" s="6">
        <f>((+S9*Q9)+(S10*Q10)+(S11*Q11)+(S12*Q12)+(S13*Q13)+(S14*Q14)+(S15*Q15)+(S16*Q16)+(S17*Q17)+(S18*Q18)+(S19*Q19)+(S20*Q20)+(S21*Q21)+(S22*Q22)+(S23*Q23))/48</f>
        <v>4.25</v>
      </c>
      <c r="S5" s="11"/>
      <c r="U5" s="5" t="s">
        <v>8</v>
      </c>
      <c r="W5" s="6">
        <f>((+X9*V9)+(X10*V10)+(X11*V11)+(X12*V12)+(X13*V13)+(X14*V14)+(X15*V15)+(X16*V16)+(X17*V17)+(X18*V18)+(X19*V19)+(X20*V20)+(X21*V21)+(X22*V22)+(X23*V23))/48</f>
        <v>4.375</v>
      </c>
      <c r="X5" s="11"/>
      <c r="Z5" s="5" t="s">
        <v>8</v>
      </c>
      <c r="AB5" s="6">
        <f>((+AC9*AA9)+(AC10*AA10)+(AC11*AA11)+(AC12*AA12)+(AC13*AA13)+(AC14*AA14)+(AC15*AA15)+(AC16*AA16)+(AC17*AA17)+(AC18*AA18)+(AC19*AA19)+(AC20*AA20)+(AC21*AA21)+(AC22*AA22)+(AC23*AA23))/48</f>
        <v>3.8333333333333335</v>
      </c>
      <c r="AC5" s="11"/>
    </row>
    <row r="6" spans="1:29" s="13" customFormat="1" ht="12.75">
      <c r="A6" s="12" t="s">
        <v>53</v>
      </c>
      <c r="B6" s="5"/>
      <c r="C6" s="11">
        <f>(((+C9*B9)+(C10*B10)+(C11*B11)+(C12*B12)+(C13*B13)+(C14*B14)+(C15*B15)+(C16*B16)+(C17*B17)+(C18*B18)+(C19*B19)+(C20*B20)+(C21*B21))/48)+(C22*B22/48)+(C23*B23/48)</f>
        <v>11.291666666666666</v>
      </c>
      <c r="D6" s="11"/>
      <c r="F6" s="12" t="s">
        <v>53</v>
      </c>
      <c r="G6" s="5"/>
      <c r="H6" s="11">
        <f>(((+H9*G9)+(H10*G10)+(H11*G11)+(H12*G12)+(H13*G13)+(H14*G14)+(H15*G15)+(H16*G16)+(H17*G17)+(H18*G18)+(H19*G19)+(H20*G20)+(H21*G21))/48)+(H22*G22/48)+(H23*G23/48)</f>
        <v>12.125</v>
      </c>
      <c r="I6" s="11"/>
      <c r="K6" s="12" t="s">
        <v>53</v>
      </c>
      <c r="L6" s="5"/>
      <c r="M6" s="11">
        <f>(((+M9*L9)+(M10*L10)+(M11*L11)+(M12*L12)+(M13*L13)+(M14*L14)+(M15*L15)+(M16*L16)+(M17*L17)+(M18*L18)+(M19*L19)+(M20*L20)+(M21*L21))/48)+(M22*L22/48)+(M23*L23/48)</f>
        <v>11.791666666666666</v>
      </c>
      <c r="N6" s="11"/>
      <c r="P6" s="12" t="s">
        <v>53</v>
      </c>
      <c r="Q6" s="5"/>
      <c r="R6" s="11">
        <f>(((+R9*Q9)+(R10*Q10)+(R11*Q11)+(R12*Q12)+(R13*Q13)+(R14*Q14)+(R15*Q15)+(R16*Q16)+(R17*Q17)+(R18*Q18)+(R19*Q19)+(R20*Q20)+(R21*Q21))/48)+(R22*Q22/48)+(R23*Q23/48)</f>
        <v>12.25</v>
      </c>
      <c r="S6" s="11"/>
      <c r="U6" s="12" t="s">
        <v>53</v>
      </c>
      <c r="V6" s="5"/>
      <c r="W6" s="11">
        <f>(((+W9*V9)+(W10*V10)+(W11*V11)+(W12*V12)+(W13*V13)+(W14*V14)+(W15*V15)+(W16*V16)+(W17*V17)+(W18*V18)+(W19*V19)+(W20*V20)+(W21*V21))/48)+(W22*V22/48)+(W23*V23/48)</f>
        <v>12.375</v>
      </c>
      <c r="X6" s="11"/>
      <c r="Z6" s="12" t="s">
        <v>53</v>
      </c>
      <c r="AA6" s="5"/>
      <c r="AB6" s="11">
        <f>(((+AB9*AA9)+(AB10*AA10)+(AB11*AA11)+(AB12*AA12)+(AB13*AA13)+(AB14*AA14)+(AB15*AA15)+(AB16*AA16)+(AB17*AA17)+(AB18*AA18)+(AB19*AA19)+(AB20*AA20)+(AB21*AA21))/48)+(AB22*AA22/48)+(AB23*AA23/48)</f>
        <v>11.833333333333334</v>
      </c>
      <c r="AC6" s="11"/>
    </row>
    <row r="7" spans="2:29" s="25" customFormat="1" ht="17.25" customHeight="1">
      <c r="B7" s="25" t="s">
        <v>20</v>
      </c>
      <c r="C7" s="25" t="s">
        <v>33</v>
      </c>
      <c r="D7" s="25" t="s">
        <v>25</v>
      </c>
      <c r="G7" s="25" t="s">
        <v>20</v>
      </c>
      <c r="H7" s="25" t="s">
        <v>33</v>
      </c>
      <c r="I7" s="25" t="s">
        <v>25</v>
      </c>
      <c r="L7" s="25" t="s">
        <v>20</v>
      </c>
      <c r="M7" s="25" t="s">
        <v>33</v>
      </c>
      <c r="N7" s="25" t="s">
        <v>25</v>
      </c>
      <c r="Q7" s="25" t="s">
        <v>20</v>
      </c>
      <c r="R7" s="25" t="s">
        <v>33</v>
      </c>
      <c r="S7" s="25" t="s">
        <v>25</v>
      </c>
      <c r="V7" s="25" t="s">
        <v>20</v>
      </c>
      <c r="W7" s="25" t="s">
        <v>33</v>
      </c>
      <c r="X7" s="25" t="s">
        <v>25</v>
      </c>
      <c r="AA7" s="25" t="s">
        <v>20</v>
      </c>
      <c r="AB7" s="25" t="s">
        <v>33</v>
      </c>
      <c r="AC7" s="25" t="s">
        <v>25</v>
      </c>
    </row>
    <row r="8" spans="1:29" s="9" customFormat="1" ht="12" customHeight="1">
      <c r="A8" s="7" t="s">
        <v>3</v>
      </c>
      <c r="B8" s="7" t="s">
        <v>23</v>
      </c>
      <c r="C8" s="7" t="s">
        <v>55</v>
      </c>
      <c r="D8" s="8" t="s">
        <v>24</v>
      </c>
      <c r="E8" s="17"/>
      <c r="F8" s="7" t="s">
        <v>3</v>
      </c>
      <c r="G8" s="7" t="s">
        <v>23</v>
      </c>
      <c r="H8" s="7" t="s">
        <v>55</v>
      </c>
      <c r="I8" s="8" t="s">
        <v>24</v>
      </c>
      <c r="J8" s="17"/>
      <c r="K8" s="7" t="s">
        <v>3</v>
      </c>
      <c r="L8" s="7" t="s">
        <v>23</v>
      </c>
      <c r="M8" s="7" t="s">
        <v>55</v>
      </c>
      <c r="N8" s="8" t="s">
        <v>24</v>
      </c>
      <c r="O8" s="17"/>
      <c r="P8" s="7" t="s">
        <v>3</v>
      </c>
      <c r="Q8" s="7" t="s">
        <v>23</v>
      </c>
      <c r="R8" s="7" t="s">
        <v>55</v>
      </c>
      <c r="S8" s="8" t="s">
        <v>24</v>
      </c>
      <c r="T8" s="17"/>
      <c r="U8" s="7" t="s">
        <v>3</v>
      </c>
      <c r="V8" s="7" t="s">
        <v>23</v>
      </c>
      <c r="W8" s="7" t="s">
        <v>55</v>
      </c>
      <c r="X8" s="8" t="s">
        <v>24</v>
      </c>
      <c r="Y8" s="17"/>
      <c r="Z8" s="7" t="s">
        <v>3</v>
      </c>
      <c r="AA8" s="7" t="s">
        <v>23</v>
      </c>
      <c r="AB8" s="7" t="s">
        <v>55</v>
      </c>
      <c r="AC8" s="8" t="s">
        <v>24</v>
      </c>
    </row>
    <row r="9" spans="1:29" s="3" customFormat="1" ht="12.75">
      <c r="A9" s="22" t="s">
        <v>31</v>
      </c>
      <c r="B9" s="39">
        <v>2</v>
      </c>
      <c r="C9" s="37">
        <v>15</v>
      </c>
      <c r="D9" s="21">
        <f>+C9-C$4</f>
        <v>7</v>
      </c>
      <c r="E9" s="21"/>
      <c r="F9" s="22" t="s">
        <v>31</v>
      </c>
      <c r="G9" s="39">
        <v>3</v>
      </c>
      <c r="H9" s="37">
        <v>16</v>
      </c>
      <c r="I9" s="21">
        <f>+H9-H$4</f>
        <v>8</v>
      </c>
      <c r="J9" s="21"/>
      <c r="K9" s="22" t="s">
        <v>31</v>
      </c>
      <c r="L9" s="39">
        <v>3</v>
      </c>
      <c r="M9" s="37">
        <v>16</v>
      </c>
      <c r="N9" s="21">
        <f>+M9-M$4</f>
        <v>8</v>
      </c>
      <c r="O9" s="21"/>
      <c r="P9" s="22" t="s">
        <v>31</v>
      </c>
      <c r="Q9" s="39">
        <v>4</v>
      </c>
      <c r="R9" s="37">
        <v>10</v>
      </c>
      <c r="S9" s="21">
        <f>+R9-R$4</f>
        <v>2</v>
      </c>
      <c r="T9" s="21"/>
      <c r="U9" s="22" t="s">
        <v>31</v>
      </c>
      <c r="V9" s="39">
        <v>4</v>
      </c>
      <c r="W9" s="37">
        <v>10</v>
      </c>
      <c r="X9" s="21">
        <f>+W9-W$4</f>
        <v>2</v>
      </c>
      <c r="Y9" s="21"/>
      <c r="Z9" s="22" t="s">
        <v>31</v>
      </c>
      <c r="AA9" s="39">
        <v>4</v>
      </c>
      <c r="AB9" s="37">
        <v>10</v>
      </c>
      <c r="AC9" s="21">
        <f>+AB9-AB$4</f>
        <v>2</v>
      </c>
    </row>
    <row r="10" spans="1:29" s="3" customFormat="1" ht="12.75">
      <c r="A10" s="22">
        <v>2</v>
      </c>
      <c r="B10" s="39">
        <v>3</v>
      </c>
      <c r="C10" s="37">
        <v>16</v>
      </c>
      <c r="D10" s="21">
        <f aca="true" t="shared" si="0" ref="D10:D21">+C10-C$4</f>
        <v>8</v>
      </c>
      <c r="E10" s="21"/>
      <c r="F10" s="22">
        <v>2</v>
      </c>
      <c r="G10" s="39">
        <v>2</v>
      </c>
      <c r="H10" s="37">
        <v>15</v>
      </c>
      <c r="I10" s="21">
        <f aca="true" t="shared" si="1" ref="I10:I21">+H10-H$4</f>
        <v>7</v>
      </c>
      <c r="J10" s="21"/>
      <c r="K10" s="22">
        <v>2</v>
      </c>
      <c r="L10" s="39">
        <v>3</v>
      </c>
      <c r="M10" s="37">
        <v>16</v>
      </c>
      <c r="N10" s="21">
        <f aca="true" t="shared" si="2" ref="N10:N21">+M10-M$4</f>
        <v>8</v>
      </c>
      <c r="O10" s="21"/>
      <c r="P10" s="22">
        <v>2</v>
      </c>
      <c r="Q10" s="39">
        <v>2</v>
      </c>
      <c r="R10" s="37">
        <v>15</v>
      </c>
      <c r="S10" s="21">
        <f aca="true" t="shared" si="3" ref="S10:S21">+R10-R$4</f>
        <v>7</v>
      </c>
      <c r="T10" s="21"/>
      <c r="U10" s="22">
        <v>2</v>
      </c>
      <c r="V10" s="39">
        <v>3</v>
      </c>
      <c r="W10" s="37">
        <v>16</v>
      </c>
      <c r="X10" s="21">
        <f aca="true" t="shared" si="4" ref="X10:X21">+W10-W$4</f>
        <v>8</v>
      </c>
      <c r="Y10" s="21"/>
      <c r="Z10" s="22">
        <v>2</v>
      </c>
      <c r="AA10" s="39">
        <v>3</v>
      </c>
      <c r="AB10" s="37">
        <v>18</v>
      </c>
      <c r="AC10" s="21">
        <f aca="true" t="shared" si="5" ref="AC10:AC21">+AB10-AB$4</f>
        <v>10</v>
      </c>
    </row>
    <row r="11" spans="1:29" s="3" customFormat="1" ht="12.75">
      <c r="A11" s="22">
        <v>3</v>
      </c>
      <c r="B11" s="39">
        <v>3</v>
      </c>
      <c r="C11" s="37">
        <v>16</v>
      </c>
      <c r="D11" s="21">
        <f t="shared" si="0"/>
        <v>8</v>
      </c>
      <c r="E11" s="21"/>
      <c r="F11" s="22">
        <v>3</v>
      </c>
      <c r="G11" s="39">
        <v>3</v>
      </c>
      <c r="H11" s="37">
        <v>16</v>
      </c>
      <c r="I11" s="21">
        <f t="shared" si="1"/>
        <v>8</v>
      </c>
      <c r="J11" s="21"/>
      <c r="K11" s="22">
        <v>3</v>
      </c>
      <c r="L11" s="39">
        <v>2</v>
      </c>
      <c r="M11" s="37">
        <v>15</v>
      </c>
      <c r="N11" s="21">
        <f t="shared" si="2"/>
        <v>7</v>
      </c>
      <c r="O11" s="21"/>
      <c r="P11" s="22">
        <v>3</v>
      </c>
      <c r="Q11" s="39">
        <v>3</v>
      </c>
      <c r="R11" s="37">
        <v>16</v>
      </c>
      <c r="S11" s="21">
        <f t="shared" si="3"/>
        <v>8</v>
      </c>
      <c r="T11" s="21"/>
      <c r="U11" s="22">
        <v>3</v>
      </c>
      <c r="V11" s="39">
        <v>2</v>
      </c>
      <c r="W11" s="37">
        <v>17</v>
      </c>
      <c r="X11" s="21">
        <f t="shared" si="4"/>
        <v>9</v>
      </c>
      <c r="Y11" s="21"/>
      <c r="Z11" s="22">
        <v>3</v>
      </c>
      <c r="AA11" s="39">
        <v>3</v>
      </c>
      <c r="AB11" s="37">
        <v>16</v>
      </c>
      <c r="AC11" s="21">
        <f t="shared" si="5"/>
        <v>8</v>
      </c>
    </row>
    <row r="12" spans="1:29" s="3" customFormat="1" ht="12.75">
      <c r="A12" s="22">
        <v>4</v>
      </c>
      <c r="B12" s="39">
        <v>4</v>
      </c>
      <c r="C12" s="37">
        <v>10</v>
      </c>
      <c r="D12" s="21">
        <f t="shared" si="0"/>
        <v>2</v>
      </c>
      <c r="E12" s="21"/>
      <c r="F12" s="22">
        <v>4</v>
      </c>
      <c r="G12" s="39">
        <v>4</v>
      </c>
      <c r="H12" s="37">
        <v>10</v>
      </c>
      <c r="I12" s="21">
        <f t="shared" si="1"/>
        <v>2</v>
      </c>
      <c r="J12" s="21"/>
      <c r="K12" s="22">
        <v>4</v>
      </c>
      <c r="L12" s="39">
        <v>4</v>
      </c>
      <c r="M12" s="37">
        <v>10</v>
      </c>
      <c r="N12" s="21">
        <f t="shared" si="2"/>
        <v>2</v>
      </c>
      <c r="O12" s="21"/>
      <c r="P12" s="22">
        <v>4</v>
      </c>
      <c r="Q12" s="39">
        <v>3</v>
      </c>
      <c r="R12" s="37">
        <v>18</v>
      </c>
      <c r="S12" s="21">
        <f t="shared" si="3"/>
        <v>10</v>
      </c>
      <c r="T12" s="21"/>
      <c r="U12" s="22">
        <v>4</v>
      </c>
      <c r="V12" s="39">
        <v>3</v>
      </c>
      <c r="W12" s="37">
        <v>16</v>
      </c>
      <c r="X12" s="21">
        <f t="shared" si="4"/>
        <v>8</v>
      </c>
      <c r="Y12" s="21"/>
      <c r="Z12" s="22">
        <v>4</v>
      </c>
      <c r="AA12" s="39">
        <v>2</v>
      </c>
      <c r="AB12" s="37">
        <v>17</v>
      </c>
      <c r="AC12" s="21">
        <f t="shared" si="5"/>
        <v>9</v>
      </c>
    </row>
    <row r="13" spans="1:29" s="3" customFormat="1" ht="12.75">
      <c r="A13" s="22">
        <v>5</v>
      </c>
      <c r="B13" s="39">
        <v>4</v>
      </c>
      <c r="C13" s="37">
        <v>8</v>
      </c>
      <c r="D13" s="21">
        <f t="shared" si="0"/>
        <v>0</v>
      </c>
      <c r="E13" s="21"/>
      <c r="F13" s="22">
        <v>5</v>
      </c>
      <c r="G13" s="39">
        <v>4</v>
      </c>
      <c r="H13" s="37">
        <v>8</v>
      </c>
      <c r="I13" s="21">
        <f t="shared" si="1"/>
        <v>0</v>
      </c>
      <c r="J13" s="21"/>
      <c r="K13" s="22">
        <v>5</v>
      </c>
      <c r="L13" s="39">
        <v>4</v>
      </c>
      <c r="M13" s="37">
        <v>8</v>
      </c>
      <c r="N13" s="21">
        <f t="shared" si="2"/>
        <v>0</v>
      </c>
      <c r="O13" s="21"/>
      <c r="P13" s="22">
        <v>5</v>
      </c>
      <c r="Q13" s="39">
        <v>4</v>
      </c>
      <c r="R13" s="37">
        <v>10</v>
      </c>
      <c r="S13" s="21">
        <f t="shared" si="3"/>
        <v>2</v>
      </c>
      <c r="T13" s="21"/>
      <c r="U13" s="22">
        <v>5</v>
      </c>
      <c r="V13" s="39">
        <v>4</v>
      </c>
      <c r="W13" s="37">
        <v>12</v>
      </c>
      <c r="X13" s="21">
        <f t="shared" si="4"/>
        <v>4</v>
      </c>
      <c r="Y13" s="21"/>
      <c r="Z13" s="22">
        <v>5</v>
      </c>
      <c r="AA13" s="39">
        <v>4</v>
      </c>
      <c r="AB13" s="37">
        <v>12</v>
      </c>
      <c r="AC13" s="21">
        <f t="shared" si="5"/>
        <v>4</v>
      </c>
    </row>
    <row r="14" spans="1:29" s="3" customFormat="1" ht="12.75">
      <c r="A14" s="22">
        <v>6</v>
      </c>
      <c r="B14" s="39">
        <v>4</v>
      </c>
      <c r="C14" s="37">
        <v>8</v>
      </c>
      <c r="D14" s="21">
        <f t="shared" si="0"/>
        <v>0</v>
      </c>
      <c r="E14" s="21"/>
      <c r="F14" s="22">
        <v>6</v>
      </c>
      <c r="G14" s="39">
        <v>4</v>
      </c>
      <c r="H14" s="37">
        <v>8</v>
      </c>
      <c r="I14" s="21">
        <f t="shared" si="1"/>
        <v>0</v>
      </c>
      <c r="J14" s="21"/>
      <c r="K14" s="22">
        <v>6</v>
      </c>
      <c r="L14" s="39">
        <v>4</v>
      </c>
      <c r="M14" s="37">
        <v>10</v>
      </c>
      <c r="N14" s="21">
        <f t="shared" si="2"/>
        <v>2</v>
      </c>
      <c r="O14" s="21"/>
      <c r="P14" s="22">
        <v>6</v>
      </c>
      <c r="Q14" s="39">
        <v>4</v>
      </c>
      <c r="R14" s="37">
        <v>12</v>
      </c>
      <c r="S14" s="21">
        <f t="shared" si="3"/>
        <v>4</v>
      </c>
      <c r="T14" s="21"/>
      <c r="U14" s="22">
        <v>6</v>
      </c>
      <c r="V14" s="39">
        <v>4</v>
      </c>
      <c r="W14" s="37">
        <v>12</v>
      </c>
      <c r="X14" s="21">
        <f t="shared" si="4"/>
        <v>4</v>
      </c>
      <c r="Y14" s="21"/>
      <c r="Z14" s="22">
        <v>6</v>
      </c>
      <c r="AA14" s="39">
        <v>4</v>
      </c>
      <c r="AB14" s="37">
        <v>12</v>
      </c>
      <c r="AC14" s="21">
        <f t="shared" si="5"/>
        <v>4</v>
      </c>
    </row>
    <row r="15" spans="1:29" s="3" customFormat="1" ht="12.75">
      <c r="A15" s="22">
        <v>7</v>
      </c>
      <c r="B15" s="39">
        <v>4</v>
      </c>
      <c r="C15" s="37">
        <v>8</v>
      </c>
      <c r="D15" s="21">
        <f t="shared" si="0"/>
        <v>0</v>
      </c>
      <c r="E15" s="21"/>
      <c r="F15" s="22">
        <v>7</v>
      </c>
      <c r="G15" s="39">
        <v>4</v>
      </c>
      <c r="H15" s="37">
        <v>10</v>
      </c>
      <c r="I15" s="21">
        <f t="shared" si="1"/>
        <v>2</v>
      </c>
      <c r="J15" s="21"/>
      <c r="K15" s="22">
        <v>7</v>
      </c>
      <c r="L15" s="39">
        <v>4</v>
      </c>
      <c r="M15" s="37">
        <v>10</v>
      </c>
      <c r="N15" s="21">
        <f t="shared" si="2"/>
        <v>2</v>
      </c>
      <c r="O15" s="21"/>
      <c r="P15" s="22">
        <v>7</v>
      </c>
      <c r="Q15" s="39">
        <v>4</v>
      </c>
      <c r="R15" s="37">
        <v>10</v>
      </c>
      <c r="S15" s="21">
        <f t="shared" si="3"/>
        <v>2</v>
      </c>
      <c r="T15" s="21"/>
      <c r="U15" s="22">
        <v>7</v>
      </c>
      <c r="V15" s="39">
        <v>4</v>
      </c>
      <c r="W15" s="37">
        <v>10</v>
      </c>
      <c r="X15" s="21">
        <f t="shared" si="4"/>
        <v>2</v>
      </c>
      <c r="Y15" s="21"/>
      <c r="Z15" s="22">
        <v>7</v>
      </c>
      <c r="AA15" s="39">
        <v>4</v>
      </c>
      <c r="AB15" s="37">
        <v>10</v>
      </c>
      <c r="AC15" s="21">
        <f t="shared" si="5"/>
        <v>2</v>
      </c>
    </row>
    <row r="16" spans="1:29" s="3" customFormat="1" ht="12.75">
      <c r="A16" s="22">
        <v>8</v>
      </c>
      <c r="B16" s="39">
        <v>4</v>
      </c>
      <c r="C16" s="37">
        <v>10</v>
      </c>
      <c r="D16" s="21">
        <f t="shared" si="0"/>
        <v>2</v>
      </c>
      <c r="E16" s="21"/>
      <c r="F16" s="22">
        <v>8</v>
      </c>
      <c r="G16" s="39">
        <v>4</v>
      </c>
      <c r="H16" s="37">
        <v>10</v>
      </c>
      <c r="I16" s="21">
        <f t="shared" si="1"/>
        <v>2</v>
      </c>
      <c r="J16" s="21"/>
      <c r="K16" s="22">
        <v>8</v>
      </c>
      <c r="L16" s="39">
        <v>4</v>
      </c>
      <c r="M16" s="37">
        <v>10</v>
      </c>
      <c r="N16" s="21">
        <f t="shared" si="2"/>
        <v>2</v>
      </c>
      <c r="O16" s="21"/>
      <c r="P16" s="22">
        <v>8</v>
      </c>
      <c r="Q16" s="39">
        <v>4</v>
      </c>
      <c r="R16" s="37">
        <v>12</v>
      </c>
      <c r="S16" s="21">
        <f t="shared" si="3"/>
        <v>4</v>
      </c>
      <c r="T16" s="21"/>
      <c r="U16" s="22">
        <v>8</v>
      </c>
      <c r="V16" s="39">
        <v>4</v>
      </c>
      <c r="W16" s="37">
        <v>12</v>
      </c>
      <c r="X16" s="21">
        <f t="shared" si="4"/>
        <v>4</v>
      </c>
      <c r="Y16" s="21"/>
      <c r="Z16" s="22">
        <v>8</v>
      </c>
      <c r="AA16" s="39">
        <v>4</v>
      </c>
      <c r="AB16" s="37">
        <v>12</v>
      </c>
      <c r="AC16" s="21">
        <f t="shared" si="5"/>
        <v>4</v>
      </c>
    </row>
    <row r="17" spans="1:29" s="3" customFormat="1" ht="12.75">
      <c r="A17" s="22">
        <v>9</v>
      </c>
      <c r="B17" s="39">
        <v>4</v>
      </c>
      <c r="C17" s="37">
        <v>12</v>
      </c>
      <c r="D17" s="21">
        <f t="shared" si="0"/>
        <v>4</v>
      </c>
      <c r="E17" s="21"/>
      <c r="F17" s="22">
        <v>9</v>
      </c>
      <c r="G17" s="39">
        <v>4</v>
      </c>
      <c r="H17" s="37">
        <v>12</v>
      </c>
      <c r="I17" s="21">
        <f t="shared" si="1"/>
        <v>4</v>
      </c>
      <c r="J17" s="21"/>
      <c r="K17" s="22">
        <v>9</v>
      </c>
      <c r="L17" s="39">
        <v>4</v>
      </c>
      <c r="M17" s="37">
        <v>14</v>
      </c>
      <c r="N17" s="21">
        <f t="shared" si="2"/>
        <v>6</v>
      </c>
      <c r="O17" s="21"/>
      <c r="P17" s="22">
        <v>9</v>
      </c>
      <c r="Q17" s="39">
        <v>4</v>
      </c>
      <c r="R17" s="37">
        <v>12</v>
      </c>
      <c r="S17" s="21">
        <f t="shared" si="3"/>
        <v>4</v>
      </c>
      <c r="T17" s="21"/>
      <c r="U17" s="22">
        <v>9</v>
      </c>
      <c r="V17" s="39">
        <v>4</v>
      </c>
      <c r="W17" s="37">
        <v>12</v>
      </c>
      <c r="X17" s="21">
        <f t="shared" si="4"/>
        <v>4</v>
      </c>
      <c r="Y17" s="21"/>
      <c r="Z17" s="22">
        <v>9</v>
      </c>
      <c r="AA17" s="39">
        <v>4</v>
      </c>
      <c r="AB17" s="37">
        <v>12</v>
      </c>
      <c r="AC17" s="21">
        <f t="shared" si="5"/>
        <v>4</v>
      </c>
    </row>
    <row r="18" spans="1:29" s="3" customFormat="1" ht="12.75">
      <c r="A18" s="22">
        <v>10</v>
      </c>
      <c r="B18" s="39">
        <v>4</v>
      </c>
      <c r="C18" s="37">
        <v>12</v>
      </c>
      <c r="D18" s="21">
        <f t="shared" si="0"/>
        <v>4</v>
      </c>
      <c r="E18" s="21"/>
      <c r="F18" s="22">
        <v>10</v>
      </c>
      <c r="G18" s="39">
        <v>4</v>
      </c>
      <c r="H18" s="37">
        <v>14</v>
      </c>
      <c r="I18" s="21">
        <f t="shared" si="1"/>
        <v>6</v>
      </c>
      <c r="J18" s="21"/>
      <c r="K18" s="22">
        <v>10</v>
      </c>
      <c r="L18" s="39">
        <v>4</v>
      </c>
      <c r="M18" s="37">
        <v>12</v>
      </c>
      <c r="N18" s="21">
        <f t="shared" si="2"/>
        <v>4</v>
      </c>
      <c r="O18" s="21"/>
      <c r="P18" s="22">
        <v>10</v>
      </c>
      <c r="Q18" s="39">
        <v>4</v>
      </c>
      <c r="R18" s="37">
        <v>12</v>
      </c>
      <c r="S18" s="21">
        <f t="shared" si="3"/>
        <v>4</v>
      </c>
      <c r="T18" s="21"/>
      <c r="U18" s="22">
        <v>10</v>
      </c>
      <c r="V18" s="39">
        <v>4</v>
      </c>
      <c r="W18" s="37">
        <v>12</v>
      </c>
      <c r="X18" s="21">
        <f t="shared" si="4"/>
        <v>4</v>
      </c>
      <c r="Y18" s="21"/>
      <c r="Z18" s="22">
        <v>10</v>
      </c>
      <c r="AA18" s="39">
        <v>4</v>
      </c>
      <c r="AB18" s="37">
        <v>10</v>
      </c>
      <c r="AC18" s="21">
        <f t="shared" si="5"/>
        <v>2</v>
      </c>
    </row>
    <row r="19" spans="1:29" s="3" customFormat="1" ht="12.75">
      <c r="A19" s="22" t="s">
        <v>5</v>
      </c>
      <c r="B19" s="39">
        <v>4</v>
      </c>
      <c r="C19" s="37">
        <v>12</v>
      </c>
      <c r="D19" s="21">
        <f t="shared" si="0"/>
        <v>4</v>
      </c>
      <c r="E19" s="21"/>
      <c r="F19" s="22" t="s">
        <v>5</v>
      </c>
      <c r="G19" s="39">
        <v>4</v>
      </c>
      <c r="H19" s="37">
        <v>14</v>
      </c>
      <c r="I19" s="21">
        <f t="shared" si="1"/>
        <v>6</v>
      </c>
      <c r="J19" s="21"/>
      <c r="K19" s="22" t="s">
        <v>5</v>
      </c>
      <c r="L19" s="39">
        <v>4</v>
      </c>
      <c r="M19" s="37">
        <v>12</v>
      </c>
      <c r="N19" s="21">
        <f t="shared" si="2"/>
        <v>4</v>
      </c>
      <c r="O19" s="21"/>
      <c r="P19" s="22" t="s">
        <v>5</v>
      </c>
      <c r="Q19" s="39">
        <v>4</v>
      </c>
      <c r="R19" s="37">
        <v>12</v>
      </c>
      <c r="S19" s="21">
        <f t="shared" si="3"/>
        <v>4</v>
      </c>
      <c r="T19" s="21"/>
      <c r="U19" s="22" t="s">
        <v>5</v>
      </c>
      <c r="V19" s="39">
        <v>4</v>
      </c>
      <c r="W19" s="37">
        <v>12</v>
      </c>
      <c r="X19" s="21">
        <f t="shared" si="4"/>
        <v>4</v>
      </c>
      <c r="Y19" s="21"/>
      <c r="Z19" s="22" t="s">
        <v>5</v>
      </c>
      <c r="AA19" s="39">
        <v>4</v>
      </c>
      <c r="AB19" s="37">
        <v>10</v>
      </c>
      <c r="AC19" s="21">
        <f t="shared" si="5"/>
        <v>2</v>
      </c>
    </row>
    <row r="20" spans="1:29" s="3" customFormat="1" ht="12.75">
      <c r="A20" s="22" t="s">
        <v>6</v>
      </c>
      <c r="B20" s="39">
        <v>4</v>
      </c>
      <c r="C20" s="37">
        <v>12</v>
      </c>
      <c r="D20" s="21">
        <f t="shared" si="0"/>
        <v>4</v>
      </c>
      <c r="E20" s="21"/>
      <c r="F20" s="22" t="s">
        <v>6</v>
      </c>
      <c r="G20" s="39">
        <v>4</v>
      </c>
      <c r="H20" s="37">
        <v>14</v>
      </c>
      <c r="I20" s="21">
        <f t="shared" si="1"/>
        <v>6</v>
      </c>
      <c r="J20" s="21"/>
      <c r="K20" s="22" t="s">
        <v>6</v>
      </c>
      <c r="L20" s="39">
        <v>4</v>
      </c>
      <c r="M20" s="37">
        <v>12</v>
      </c>
      <c r="N20" s="21">
        <f t="shared" si="2"/>
        <v>4</v>
      </c>
      <c r="O20" s="21"/>
      <c r="P20" s="22" t="s">
        <v>6</v>
      </c>
      <c r="Q20" s="39">
        <v>4</v>
      </c>
      <c r="R20" s="37">
        <v>12</v>
      </c>
      <c r="S20" s="21">
        <f t="shared" si="3"/>
        <v>4</v>
      </c>
      <c r="T20" s="21"/>
      <c r="U20" s="22" t="s">
        <v>6</v>
      </c>
      <c r="V20" s="39">
        <v>4</v>
      </c>
      <c r="W20" s="37">
        <v>12</v>
      </c>
      <c r="X20" s="21">
        <f t="shared" si="4"/>
        <v>4</v>
      </c>
      <c r="Y20" s="21"/>
      <c r="Z20" s="22" t="s">
        <v>6</v>
      </c>
      <c r="AA20" s="39">
        <v>4</v>
      </c>
      <c r="AB20" s="37">
        <v>10</v>
      </c>
      <c r="AC20" s="21">
        <f t="shared" si="5"/>
        <v>2</v>
      </c>
    </row>
    <row r="21" spans="1:29" s="3" customFormat="1" ht="12.75">
      <c r="A21" s="22" t="s">
        <v>7</v>
      </c>
      <c r="B21" s="39">
        <v>4</v>
      </c>
      <c r="C21" s="37">
        <v>12</v>
      </c>
      <c r="D21" s="21">
        <f t="shared" si="0"/>
        <v>4</v>
      </c>
      <c r="E21" s="21"/>
      <c r="F21" s="22" t="s">
        <v>7</v>
      </c>
      <c r="G21" s="39">
        <v>4</v>
      </c>
      <c r="H21" s="37">
        <v>14</v>
      </c>
      <c r="I21" s="21">
        <f t="shared" si="1"/>
        <v>6</v>
      </c>
      <c r="J21" s="21"/>
      <c r="K21" s="22" t="s">
        <v>7</v>
      </c>
      <c r="L21" s="39">
        <v>4</v>
      </c>
      <c r="M21" s="37">
        <v>12</v>
      </c>
      <c r="N21" s="21">
        <f t="shared" si="2"/>
        <v>4</v>
      </c>
      <c r="O21" s="21"/>
      <c r="P21" s="22" t="s">
        <v>7</v>
      </c>
      <c r="Q21" s="39">
        <v>4</v>
      </c>
      <c r="R21" s="37">
        <v>12</v>
      </c>
      <c r="S21" s="21">
        <f t="shared" si="3"/>
        <v>4</v>
      </c>
      <c r="T21" s="21"/>
      <c r="U21" s="22" t="s">
        <v>7</v>
      </c>
      <c r="V21" s="39">
        <v>4</v>
      </c>
      <c r="W21" s="37">
        <v>12</v>
      </c>
      <c r="X21" s="21">
        <f t="shared" si="4"/>
        <v>4</v>
      </c>
      <c r="Y21" s="21"/>
      <c r="Z21" s="22" t="s">
        <v>7</v>
      </c>
      <c r="AA21" s="39">
        <v>4</v>
      </c>
      <c r="AB21" s="37">
        <v>10</v>
      </c>
      <c r="AC21" s="21">
        <f t="shared" si="5"/>
        <v>2</v>
      </c>
    </row>
    <row r="22" spans="1:29" s="3" customFormat="1" ht="12.75">
      <c r="A22" s="22" t="s">
        <v>18</v>
      </c>
      <c r="B22" s="39">
        <v>11</v>
      </c>
      <c r="C22" s="37">
        <v>0</v>
      </c>
      <c r="D22" s="21">
        <f>+C22</f>
        <v>0</v>
      </c>
      <c r="E22" s="21"/>
      <c r="F22" s="22" t="s">
        <v>18</v>
      </c>
      <c r="G22" s="39">
        <v>11</v>
      </c>
      <c r="H22" s="37">
        <v>0</v>
      </c>
      <c r="I22" s="21">
        <f>+H22</f>
        <v>0</v>
      </c>
      <c r="J22" s="21"/>
      <c r="K22" s="22" t="s">
        <v>18</v>
      </c>
      <c r="L22" s="39">
        <v>11</v>
      </c>
      <c r="M22" s="37">
        <v>0</v>
      </c>
      <c r="N22" s="21">
        <f>+M22</f>
        <v>0</v>
      </c>
      <c r="O22" s="21"/>
      <c r="P22" s="22" t="s">
        <v>18</v>
      </c>
      <c r="Q22" s="39">
        <v>11</v>
      </c>
      <c r="R22" s="37">
        <v>0</v>
      </c>
      <c r="S22" s="21">
        <f>+R22</f>
        <v>0</v>
      </c>
      <c r="T22" s="21"/>
      <c r="U22" s="22" t="s">
        <v>18</v>
      </c>
      <c r="V22" s="39">
        <v>11</v>
      </c>
      <c r="W22" s="37">
        <v>0</v>
      </c>
      <c r="X22" s="21">
        <f>+W22</f>
        <v>0</v>
      </c>
      <c r="Y22" s="21"/>
      <c r="Z22" s="22" t="s">
        <v>18</v>
      </c>
      <c r="AA22" s="39">
        <v>11</v>
      </c>
      <c r="AB22" s="37">
        <v>0</v>
      </c>
      <c r="AC22" s="21">
        <f>+AB22</f>
        <v>0</v>
      </c>
    </row>
    <row r="23" spans="1:29" s="3" customFormat="1" ht="12.75">
      <c r="A23" s="22" t="s">
        <v>19</v>
      </c>
      <c r="B23" s="39">
        <v>9</v>
      </c>
      <c r="C23" s="37">
        <v>0</v>
      </c>
      <c r="D23" s="21">
        <f>+C23</f>
        <v>0</v>
      </c>
      <c r="E23" s="15"/>
      <c r="F23" s="22" t="s">
        <v>19</v>
      </c>
      <c r="G23" s="39">
        <v>9</v>
      </c>
      <c r="H23" s="37">
        <v>0</v>
      </c>
      <c r="I23" s="21">
        <f>+H23</f>
        <v>0</v>
      </c>
      <c r="J23" s="15"/>
      <c r="K23" s="22" t="s">
        <v>19</v>
      </c>
      <c r="L23" s="39">
        <v>9</v>
      </c>
      <c r="M23" s="37">
        <v>0</v>
      </c>
      <c r="N23" s="21">
        <f>+M23</f>
        <v>0</v>
      </c>
      <c r="O23" s="15"/>
      <c r="P23" s="22" t="s">
        <v>19</v>
      </c>
      <c r="Q23" s="39">
        <v>9</v>
      </c>
      <c r="R23" s="37">
        <v>0</v>
      </c>
      <c r="S23" s="21">
        <f>+R23</f>
        <v>0</v>
      </c>
      <c r="T23" s="15"/>
      <c r="U23" s="22" t="s">
        <v>19</v>
      </c>
      <c r="V23" s="39">
        <v>9</v>
      </c>
      <c r="W23" s="37">
        <v>0</v>
      </c>
      <c r="X23" s="21">
        <f>+W23</f>
        <v>0</v>
      </c>
      <c r="Y23" s="15"/>
      <c r="Z23" s="22" t="s">
        <v>19</v>
      </c>
      <c r="AA23" s="39">
        <v>9</v>
      </c>
      <c r="AB23" s="37">
        <v>0</v>
      </c>
      <c r="AC23" s="21">
        <f>+AB23</f>
        <v>0</v>
      </c>
    </row>
    <row r="25" spans="1:11" ht="12.75">
      <c r="A25" s="28" t="s">
        <v>34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</sheetData>
  <sheetProtection sheet="1" objects="1" scenarios="1"/>
  <hyperlinks>
    <hyperlink ref="I1" r:id="rId1" display="Schellsburg Cribbage Forum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http://members.aol.com/schell77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Cribbage discarding worksheet</dc:title>
  <dc:subject>Cribbage</dc:subject>
  <dc:creator>Michael Schell</dc:creator>
  <cp:keywords/>
  <dc:description>Original material and Excel coding Copyright 2000 by Michael Schell. Please do not distribute without this notice.</dc:description>
  <cp:lastModifiedBy>Michael Schell</cp:lastModifiedBy>
  <cp:lastPrinted>1999-04-11T20:02:05Z</cp:lastPrinted>
  <dcterms:created xsi:type="dcterms:W3CDTF">1998-08-30T19:46:38Z</dcterms:created>
  <dcterms:modified xsi:type="dcterms:W3CDTF">2000-06-23T07:59:00Z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